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рина-работа\1Продажи, сайт Виват Здоровье\1Рейтинг санаториев\1Анкета и как её заполнять\"/>
    </mc:Choice>
  </mc:AlternateContent>
  <bookViews>
    <workbookView xWindow="0" yWindow="0" windowWidth="20490" windowHeight="7755" activeTab="2"/>
  </bookViews>
  <sheets>
    <sheet name="Вводная часть" sheetId="9" r:id="rId1"/>
    <sheet name="отдел маркетинга" sheetId="8" r:id="rId2"/>
    <sheet name="аналитика" sheetId="11" r:id="rId3"/>
    <sheet name="прейскуранты" sheetId="10" r:id="rId4"/>
    <sheet name="УТП, основной мед. профиль" sheetId="12" r:id="rId5"/>
    <sheet name="Рекламная деят-ть" sheetId="1" r:id="rId6"/>
    <sheet name="работа врачей и мед.персонала" sheetId="13" r:id="rId7"/>
    <sheet name="Уровень автоматизации" sheetId="15" r:id="rId8"/>
    <sheet name="Работа с туркомпаниями" sheetId="14" r:id="rId9"/>
    <sheet name="Питание" sheetId="16" r:id="rId10"/>
    <sheet name="Досуг" sheetId="17" r:id="rId11"/>
    <sheet name="Номерной фонд" sheetId="18" r:id="rId12"/>
    <sheet name="экономич.данные" sheetId="4" r:id="rId13"/>
    <sheet name="Потенциал Продаж" sheetId="7" r:id="rId14"/>
    <sheet name="ТЕХНИЧЕСКИЙ РАЗДЕЛ, НЕ ТРОГАТЬ!" sheetId="5" state="hidden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4" l="1"/>
  <c r="E79" i="4" s="1"/>
  <c r="C78" i="4"/>
  <c r="E78" i="4" s="1"/>
  <c r="C77" i="4"/>
  <c r="E77" i="4" s="1"/>
  <c r="E83" i="4" s="1"/>
  <c r="E84" i="4" s="1"/>
  <c r="E85" i="4" s="1"/>
  <c r="F18" i="7" l="1"/>
  <c r="D18" i="7"/>
  <c r="C18" i="7"/>
  <c r="B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G6" i="7"/>
  <c r="E6" i="7"/>
  <c r="G5" i="7"/>
  <c r="E5" i="7"/>
  <c r="G4" i="7"/>
  <c r="G18" i="7" s="1"/>
  <c r="G19" i="7" s="1"/>
  <c r="E4" i="7"/>
  <c r="E18" i="7" s="1"/>
  <c r="E19" i="7" s="1"/>
  <c r="E21" i="7" s="1"/>
  <c r="E26" i="7" l="1"/>
  <c r="E22" i="7"/>
  <c r="E25" i="7"/>
  <c r="E24" i="7"/>
  <c r="E23" i="7"/>
</calcChain>
</file>

<file path=xl/sharedStrings.xml><?xml version="1.0" encoding="utf-8"?>
<sst xmlns="http://schemas.openxmlformats.org/spreadsheetml/2006/main" count="1033" uniqueCount="812">
  <si>
    <t>Анкета для оценки эффективности коммерческой деятельности санатория</t>
  </si>
  <si>
    <t>Название объекта</t>
  </si>
  <si>
    <t>Форма собственности</t>
  </si>
  <si>
    <t xml:space="preserve">Уровень самостоятельности в принятии решений- что требует согласования </t>
  </si>
  <si>
    <t>Фактический адрес</t>
  </si>
  <si>
    <t>Официальный сайт</t>
  </si>
  <si>
    <t>Дата создания</t>
  </si>
  <si>
    <t>Дата последней реконструкции</t>
  </si>
  <si>
    <t>Историческая ценность местности расположения объекта</t>
  </si>
  <si>
    <t>№ п/п</t>
  </si>
  <si>
    <t>ВОПРОСЫ</t>
  </si>
  <si>
    <t>ОТВЕТЫ</t>
  </si>
  <si>
    <t>Данные, необходимые для анализа коммерческой деятельности санатория.</t>
  </si>
  <si>
    <t>ПОКАЗАТЕЛИ</t>
  </si>
  <si>
    <t>Выручка/объем продаж общий, млн. руб.</t>
  </si>
  <si>
    <t>в т.ч. коммерческие продажи***</t>
  </si>
  <si>
    <t>Койко-дни(факт)</t>
  </si>
  <si>
    <t>в тч. по ком. путевкам</t>
  </si>
  <si>
    <t>Финансовый результат года (прибыль/убытки) млн. руб.</t>
  </si>
  <si>
    <t>Цена 2-местного стандартного размещения по сан-кур путевке по прейскуранту</t>
  </si>
  <si>
    <t>Затраты на рекламу и продвижение, млн. руб.</t>
  </si>
  <si>
    <t>Плановая выручка , млн. руб.</t>
  </si>
  <si>
    <t>***Коммерческие продажи не включают выручку по внутриведомственным и гос. программам. Это выручка по тем путевкам, за которые клиенты платят сами или за них платит предприятие, не входящее в ведомство, к которому принадлежит санаторий.</t>
  </si>
  <si>
    <t>ПОРТРЕТ КЛИЕНТА, СБОР АНАЛИТИЧЕСКИХ ДАННЫХ</t>
  </si>
  <si>
    <t>учет данных по портрету клиента</t>
  </si>
  <si>
    <t>ведется путем анкетирования</t>
  </si>
  <si>
    <t>ведётся в отдельной CRM- системе</t>
  </si>
  <si>
    <t>не ведётся</t>
  </si>
  <si>
    <t>другое</t>
  </si>
  <si>
    <t>Нет своего расчетного счета, все финансовые вопросы согласовываются с управляющей компанией</t>
  </si>
  <si>
    <t>Есть свой расчетный счет, но  требуют согласования финансовые вопросы больше оговоренной суммы и кадровые вопросы</t>
  </si>
  <si>
    <t>Все решения принимает Генеральный директор/Директор санатория</t>
  </si>
  <si>
    <t>С управляющей компанией согласовывается только переспективный план на год, остальные вопросы решает ген.директор</t>
  </si>
  <si>
    <t>Другое</t>
  </si>
  <si>
    <t>Как ведется учет гостей, заехавших повторно?</t>
  </si>
  <si>
    <t>Выводится отчет в системе автоматизации</t>
  </si>
  <si>
    <t>Не ведется</t>
  </si>
  <si>
    <t>Потенциал продаж</t>
  </si>
  <si>
    <t>низкий сезон</t>
  </si>
  <si>
    <t>высокий сезон</t>
  </si>
  <si>
    <t>номеров</t>
  </si>
  <si>
    <t>мест</t>
  </si>
  <si>
    <t>цена за место при 2-м разм</t>
  </si>
  <si>
    <t>Потенциал в день</t>
  </si>
  <si>
    <t>Потенциал</t>
  </si>
  <si>
    <t>потенциал продаж в месяц</t>
  </si>
  <si>
    <t>кол-во месяцев в году</t>
  </si>
  <si>
    <t>Потенциал продаж в год</t>
  </si>
  <si>
    <t>Вручную, путем составления списков</t>
  </si>
  <si>
    <t>ФОКУС, ПОЗИЦИОНИРОВАНИЕ, КОНКУРЕНТНЫЙ АНАЛИЗ</t>
  </si>
  <si>
    <t>Какие медицинские нозологии для вас профильные?</t>
  </si>
  <si>
    <t>Какие врачи, инструкторы и др. специалисты имеются по данному профилю?</t>
  </si>
  <si>
    <t>Какие природные лечебные факторы используются по данному профилю?</t>
  </si>
  <si>
    <t>Процент охвата пациентов за этот год, которые прошли лечение природными лечебными факторами?</t>
  </si>
  <si>
    <t>Уникальные технологии, современное оборудование, котрое используется в лечении по данному мед. профилю.</t>
  </si>
  <si>
    <r>
      <t xml:space="preserve">Какой </t>
    </r>
    <r>
      <rPr>
        <b/>
        <sz val="11"/>
        <color theme="1"/>
        <rFont val="Calibri"/>
        <family val="2"/>
        <charset val="204"/>
        <scheme val="minor"/>
      </rPr>
      <t xml:space="preserve">второй по значимости мед. профиль </t>
    </r>
    <r>
      <rPr>
        <sz val="11"/>
        <color theme="1"/>
        <rFont val="Calibri"/>
        <family val="2"/>
        <charset val="204"/>
        <scheme val="minor"/>
      </rPr>
      <t>у санатория?</t>
    </r>
  </si>
  <si>
    <r>
      <t xml:space="preserve">Какой </t>
    </r>
    <r>
      <rPr>
        <b/>
        <sz val="11"/>
        <color theme="1"/>
        <rFont val="Calibri"/>
        <family val="2"/>
        <charset val="204"/>
        <scheme val="minor"/>
      </rPr>
      <t>третий по значимости мед. профиль</t>
    </r>
    <r>
      <rPr>
        <sz val="11"/>
        <color theme="1"/>
        <rFont val="Calibri"/>
        <family val="2"/>
        <charset val="204"/>
        <scheme val="minor"/>
      </rPr>
      <t xml:space="preserve"> у санатория?</t>
    </r>
  </si>
  <si>
    <t>ОТДЕЛ МАРКЕТИНГА</t>
  </si>
  <si>
    <t>Какие подразделения входят в отдел маркетинга?</t>
  </si>
  <si>
    <t>Кто возглавляет отдел маркетинга- должность?</t>
  </si>
  <si>
    <t>да</t>
  </si>
  <si>
    <t>нет</t>
  </si>
  <si>
    <t>При расчете тарифа за сутки вводится ли сумма в систему бронирования вручную или рассчитывается автоматически в системе бронирования?</t>
  </si>
  <si>
    <t>Какой установлен расчетный час? Время заезда? Время выезда?</t>
  </si>
  <si>
    <t>Как клиент узнает, когда и куда ему идти на первичную консультацию врача?</t>
  </si>
  <si>
    <t>Какие документы администраторы заполняют вручную при оформлении гостя при заезде?</t>
  </si>
  <si>
    <t>Сколько времени занимает процедура оформления гостя при поселении?</t>
  </si>
  <si>
    <t>Имеются ли стандарты работы администраторов по поселению, переселению, выезду гостя?</t>
  </si>
  <si>
    <t>Имеется ли Корпоративная книга продаж с прописанными технологиями работы по 5 этапам продажи: установление контакта, выяснение потребности, презентация, работа в претензиями, закрытие сделки.</t>
  </si>
  <si>
    <t xml:space="preserve">Сотрудники, работающие на приеме входящих звонков(отдел бронирования) и администраторы службы приема и размещения- это разные люди? </t>
  </si>
  <si>
    <t>Выделено ли отдельное помещение для сотрудников отдела бронирования/колл-центра?</t>
  </si>
  <si>
    <t>Вводят ли администраторы службы размещения данные по кассовым операциям в бухгалтерскую систему?</t>
  </si>
  <si>
    <t>Где клиенты оплачивают дополнительные услуги?</t>
  </si>
  <si>
    <t>Приходится ли клиенту для возрата денежных средств самому ходить по санаторию и оформлять документы или всё делается в службе размещения?</t>
  </si>
  <si>
    <t>выручка млн. руб.</t>
  </si>
  <si>
    <t>кол-во к/дней</t>
  </si>
  <si>
    <t>ФСС</t>
  </si>
  <si>
    <t>Страховые компании</t>
  </si>
  <si>
    <t>Как давно вы прослушивали выборочно, как работают ваши сотрудники с входящими звонками?</t>
  </si>
  <si>
    <t>Ведется ли учет входящих звонков?</t>
  </si>
  <si>
    <t>Отдел бронирования/колл-центр.</t>
  </si>
  <si>
    <t>Служба приема и размещения.</t>
  </si>
  <si>
    <t>ПРЕЙСКУРАНТЫ И ТАРИФНАЯ ПОЛИТИКА</t>
  </si>
  <si>
    <t>РАБОТА ЛЕЧАЩИХ ВРАЧЕЙ И МЕДИЦИНСКОГО ПЕРСОНАЛА</t>
  </si>
  <si>
    <t>АВТОМАТИЗАЦИЯ КЛЮЧЕВЫХ БИЗНЕС-ПРОЦЕССОВ</t>
  </si>
  <si>
    <t>РЕКЛАМНАЯ ДЕЯТЕЛЬНОСТЬ И ПРОДВИЖЕНИЕ УСЛУГ САНАТОРИЯ</t>
  </si>
  <si>
    <t>ПРОДАЖА ДОПОЛНИТЕЛЬНЫХ УСЛУГ</t>
  </si>
  <si>
    <t>ОРГАНИЗАЦИЯ ДОСУГА</t>
  </si>
  <si>
    <t>На какой период составляется прейскурант?</t>
  </si>
  <si>
    <t>ЧЕТКОЕ ОПИСАНИЕ И НАГЛЯДНОЕ ПРЕДОСТАВЛЕНИЕ КЛИЕНТУ ПРАВИЛ ОКАЗАНИЯ УСЛУГ</t>
  </si>
  <si>
    <t>На кого оформлено доменное имя?</t>
  </si>
  <si>
    <t>Какая уникальность этих материалов в поисковых системах?</t>
  </si>
  <si>
    <t>кто отвечает за составление и оформление прейскурантов?</t>
  </si>
  <si>
    <t>экономист</t>
  </si>
  <si>
    <t>коммерческий директор</t>
  </si>
  <si>
    <t>сотрудник отдела маркетинга</t>
  </si>
  <si>
    <t>Кто отвественный за составление и оформление прейскурантов?</t>
  </si>
  <si>
    <t>Как прописано в прейскуранте, что включает в себя путевка?</t>
  </si>
  <si>
    <t>проживание, питание, лечение</t>
  </si>
  <si>
    <t>в прейскуранте ничего не указано, есть только в отдельном приказе</t>
  </si>
  <si>
    <t>вообще ничего нигде не указано, мы итак помним</t>
  </si>
  <si>
    <t>подробно расписано, включая каждый из объектов инфраструктуры</t>
  </si>
  <si>
    <t>Как прописано в прейскуранте, какие мед. услуги включены?</t>
  </si>
  <si>
    <t>Сколько процедур в день предполагает ваш прейскурант?(ориентировочно)</t>
  </si>
  <si>
    <t>на определенную сумму в день</t>
  </si>
  <si>
    <t>у нас много программ, каждая со совей ценой и своим четким перечнем услуг</t>
  </si>
  <si>
    <t>никак</t>
  </si>
  <si>
    <t>Что указано в прейскуранте, чтобы ориентировать клиента на покупку путевки от 12-14 дней?</t>
  </si>
  <si>
    <t>Мы не продаем лечение, если путевка менее 10-12 дней.</t>
  </si>
  <si>
    <t>Указываем, что в этом случае не будет некоторых процедур</t>
  </si>
  <si>
    <t>Что указано в прейскуранте, чтобы ориентировать клиента на покупку путевки от 10-12 дней?</t>
  </si>
  <si>
    <t>санаторно-курортные путевки</t>
  </si>
  <si>
    <t>оздоровительный отдых</t>
  </si>
  <si>
    <t>гостиничный тариф</t>
  </si>
  <si>
    <t>спец.программы</t>
  </si>
  <si>
    <t>льготные программы по ФСС и т.д</t>
  </si>
  <si>
    <t>путевки со скидами по акциям(всем)</t>
  </si>
  <si>
    <t>Статья расходов</t>
  </si>
  <si>
    <t>тыс. руб</t>
  </si>
  <si>
    <t>оптимизация, продвижение, техподдержка сайта</t>
  </si>
  <si>
    <t>директ-реклама</t>
  </si>
  <si>
    <t>прочие затраты на интернет-продвижение</t>
  </si>
  <si>
    <t>ТВ</t>
  </si>
  <si>
    <t>радио</t>
  </si>
  <si>
    <t>местная пресса</t>
  </si>
  <si>
    <t>центральная пресса</t>
  </si>
  <si>
    <t>изготовление рекламной печатной продукции</t>
  </si>
  <si>
    <t>изготовление сувенирной продукции</t>
  </si>
  <si>
    <t>наружная реклама</t>
  </si>
  <si>
    <t>изготовдение навигационных табличек</t>
  </si>
  <si>
    <t>прочее</t>
  </si>
  <si>
    <t>участие в выставках</t>
  </si>
  <si>
    <t>Есть ли у санатория брендбук, утвержденный приказом по санаторию?</t>
  </si>
  <si>
    <t>Есть ли фотобанк, в котором представлены профессиональные фотографии, разложенные по папкам и отражающие фокус санатория и его главные конкурентные преимущества?</t>
  </si>
  <si>
    <t>С какой регулярность обновляется фотобанк?</t>
  </si>
  <si>
    <t>Кто готовит тексты на сайт и для рекламной продукции?</t>
  </si>
  <si>
    <t>Не требуется ли заполнение клиентом обходного листа при выезде из санатория?</t>
  </si>
  <si>
    <t>Отработана ли процедура проверки номера при выезде клиента? Она проводится в 100% случаев?</t>
  </si>
  <si>
    <t xml:space="preserve">Есть ли  система сбора данных клиентов (моб. телефон, эл. почта) для дальнейших рассылок? </t>
  </si>
  <si>
    <t>Есть ли ночная горничная?</t>
  </si>
  <si>
    <t>Есть ли зависимость расчета ежемесячной надбавки в расчете заработной платы сотрудников отдела бронирования от объема реализации путевок?</t>
  </si>
  <si>
    <t>Есть ли зависимость расчета ежемесячной надбавки в расчете заработной платы сотрудников службы размещения от объема реализации путевок?</t>
  </si>
  <si>
    <t>Работа с туркомпаниями.</t>
  </si>
  <si>
    <t>Есть ли у вас документ "Тарифная политика санатория", который оформляется ежегодно и содержит полную информацию о размере скидок различным целевым группам клиентов и партнеров и условия их предоставления?</t>
  </si>
  <si>
    <t>Как рассчитывается скидка клиенту при заселении- вручную, или автоматически в программном обеспечении?</t>
  </si>
  <si>
    <t>Одинаковые ли у вас цены путевок для туркомпаний и местной реализации?</t>
  </si>
  <si>
    <t>Есть ли разница в обслуживании гостей, заехавших от туркомпании и купившх путвеку в санатории?</t>
  </si>
  <si>
    <t>Какой размер комиссии заложен у вас в стандартном агентском договоре?</t>
  </si>
  <si>
    <t>Как вам проводит оплату туркомпании- полную или за вычетом комиссии?</t>
  </si>
  <si>
    <t>Если туркомпания оплачивает стоимость путевки полную- то через сколько дней в среднем после выезда клиента ей будет возвращена комиссия?</t>
  </si>
  <si>
    <t>Может ли пациент  в любое время обратиться к своему лечащему врачу в случае возникновения вопросов?</t>
  </si>
  <si>
    <t>Учтено ли в  регламенте планирования медицинских услуг  учет медицинских особенностей, времени на подготовку кабинета, специалиста и пациента, и т.д? Это делается автоматически или об этом должен помнить медрегистратор?</t>
  </si>
  <si>
    <t>Входит ли оптимальный объем диагностики в стоимость путевки, чтобы у врача была возможность в рамках путёвки назначить правильный курс лечения?</t>
  </si>
  <si>
    <t>Всегда ли носит ваш мед. персонал и врачи бейджи?</t>
  </si>
  <si>
    <t xml:space="preserve">Когда последний раз ваш мед.персонал проходил обучение навыкам общения с пациентами? </t>
  </si>
  <si>
    <t>Есть ли стандарты работы для каждой группы сотрудников медицинского отдела?</t>
  </si>
  <si>
    <t>Позволяет ли система автоматизации оценить, на какую сумму назначено и оказано клиенту медицинских услуг, включенных в путевку?</t>
  </si>
  <si>
    <t>Позволяет ли система автоматизации оценить сумму, на которую назначил каждый врач процедур за месяц?</t>
  </si>
  <si>
    <t>Попадают ли начисления за доп. мед.услуги в карточку гостя службе приема и размещения?</t>
  </si>
  <si>
    <t>Выдаются ли на заключительной консультации подробные рекомендации пациенту о его дальнейшем образе жизни и лечении?</t>
  </si>
  <si>
    <t>Назначается ли лечащим врачом повторный курс лечения в санатории? Достаточно ли внятно? Передается ли эта информация в отдел маркетинга?</t>
  </si>
  <si>
    <t>Есть ли наглядная для пациента диагностика до и после лечебного курса, подтверждающая эффективность лечения?</t>
  </si>
  <si>
    <t>Используете ли вы в своих акциях подарок бесплатных процедур вместо скидок?</t>
  </si>
  <si>
    <t>Можно ли у вас оплатить услуги банковской картой?</t>
  </si>
  <si>
    <t>Всегда ли носят сотрудники отдела бейджи?</t>
  </si>
  <si>
    <t xml:space="preserve">Стандартное время первичного приема? </t>
  </si>
  <si>
    <t>Стандартное время повторного приема?</t>
  </si>
  <si>
    <t>ОРГАНИЗАЦИЯ ПИТАНИЯ</t>
  </si>
  <si>
    <t>Есть ли указание калорийности каждого блюда?</t>
  </si>
  <si>
    <t>Насколько понятно клиентам, к какому виду диеты относятся блюда?</t>
  </si>
  <si>
    <t>Есть ли возможность заказать меню с пониженной калорийностью?</t>
  </si>
  <si>
    <t>Насколько меню удовлетворяет лечащих врачей санатория, соответсвует их представлениям о том, какое оно должно быть?</t>
  </si>
  <si>
    <t>Им всё равно</t>
  </si>
  <si>
    <t>Полностью удовлетворяет</t>
  </si>
  <si>
    <t>Есть недовольные врачи</t>
  </si>
  <si>
    <t>Постоянно идет борьба между врачами и пищеблоком</t>
  </si>
  <si>
    <t>Есть ли возможность заказать разгрузочные дни?</t>
  </si>
  <si>
    <t>Предлагается ли постное меню?</t>
  </si>
  <si>
    <t>Смогут ли у вас питаться вегетарианцы?</t>
  </si>
  <si>
    <t>Носят ли официанты бейджи?Всегда?</t>
  </si>
  <si>
    <t>Есть ли у официантов форменная одежда?</t>
  </si>
  <si>
    <t>Есть ли стандарты работы официантов и диетсестры?</t>
  </si>
  <si>
    <t>Убирают ли официанты посуду во время приема пищи клиентами или только после того, как все поедят?</t>
  </si>
  <si>
    <t>Есть ли фоновая музыка в зале?</t>
  </si>
  <si>
    <t>Есть ли ТВ экраны в зале питания? Что по ним демонстрируется?</t>
  </si>
  <si>
    <t>Как проводится планирование мед. услуг?</t>
  </si>
  <si>
    <t>Пациент сам ходит по кабинетам с санаторной книжкой и записывается на процедуры</t>
  </si>
  <si>
    <t>Абсолютно все процедуры планирует мед. диспетчерская</t>
  </si>
  <si>
    <t>Большинство планирует мед.диспетчерская, но на некоторые пациент записывается сам</t>
  </si>
  <si>
    <t>Нужна ли пациенту санаторная книжка, или вы ввели расписания услуг?</t>
  </si>
  <si>
    <t>Соотвествует ли вся иная информация, предосталяемая клиенту при заезде и во время его пребывания в санатории условиям договора- оферты? Нет ли разночтений?</t>
  </si>
  <si>
    <t>Есть ли в санатории запрещающие указатели, выполненные в стиле "нельзя", "запрещено" и т.д.?</t>
  </si>
  <si>
    <t>Разработан ли у вас договор оферты, содержащий реальные и подробные правила бронирования путевок, правила оказания медицинских услуг, правила пребывания на территории и в санатории?</t>
  </si>
  <si>
    <t>Могут ли клиенты из номера позвонить в службу размещения?</t>
  </si>
  <si>
    <t>Могут ли клиенты из номера позвонить дежурному мед.персоналу?</t>
  </si>
  <si>
    <t>ведется путем ввода данных в системе автоматизации при поселении гостя</t>
  </si>
  <si>
    <t>Дата заполнения</t>
  </si>
  <si>
    <t>Лицо, отвественное за заполнение анкеты ФИО, должность, эл.почта, моб. телефон)</t>
  </si>
  <si>
    <t>Примечания</t>
  </si>
  <si>
    <t>Основные конкуренты, по которым отслеживается динамика цен , перечислить.</t>
  </si>
  <si>
    <t>Какой рекламный слоган вы используете наиболее часто.</t>
  </si>
  <si>
    <r>
      <t>Какой</t>
    </r>
    <r>
      <rPr>
        <b/>
        <sz val="11"/>
        <color theme="1"/>
        <rFont val="Calibri"/>
        <family val="2"/>
        <charset val="204"/>
        <scheme val="minor"/>
      </rPr>
      <t xml:space="preserve"> медицинский профиль для вас основной</t>
    </r>
    <r>
      <rPr>
        <sz val="11"/>
        <color theme="1"/>
        <rFont val="Calibri"/>
        <family val="2"/>
        <charset val="204"/>
        <scheme val="minor"/>
      </rPr>
      <t>?</t>
    </r>
  </si>
  <si>
    <t>Достаточно ли полномочий у руководителя маркетинговой службы для постановки задач перед руковоителями других подразделений для повышения клиенториентированности санатория?</t>
  </si>
  <si>
    <t>Да, он на одном уровне управления с главным бухгалтером и начмедом санатория</t>
  </si>
  <si>
    <t>Может только собрать информацию о недостатках обслуживания клиентов, а дальнейшие решения принимает директор</t>
  </si>
  <si>
    <t>Ничего не решает, занимается только документами и рекламой</t>
  </si>
  <si>
    <t>Можно ли у вас в санатории оформить санаторно-курортную карту?</t>
  </si>
  <si>
    <t>Есть ли маркетинговый план и утвержденный бюджет на продвижение услуг на текущий год?</t>
  </si>
  <si>
    <t>Ведомство/материнская компания/управляющая компания</t>
  </si>
  <si>
    <t>Для какой цели создавался</t>
  </si>
  <si>
    <t>Есть ли в отделе бронирования и службе размещения карта номерного фонда с подробным описанием каждой категории номера, количеством основных и дополнительных мест в номере и т.д.? (В случае, если в санатории имеется система автоматизации, эти данные заведены в систему).</t>
  </si>
  <si>
    <t>частично</t>
  </si>
  <si>
    <t>Да, собирается у всех гостей во время заселения</t>
  </si>
  <si>
    <t>Собираем частично, с помощью анкетирования</t>
  </si>
  <si>
    <t>Нет</t>
  </si>
  <si>
    <t>Сколько эл. адресов клиентов в базе санатория?</t>
  </si>
  <si>
    <t>вводится вручную</t>
  </si>
  <si>
    <t>рассчитывается автоматически в программном комплексе</t>
  </si>
  <si>
    <t>Есть ли форменная одежда для администраторов?</t>
  </si>
  <si>
    <t xml:space="preserve"> Всегда ли они её носят?</t>
  </si>
  <si>
    <t>Администраторы службы размещения сами оформляют все документы</t>
  </si>
  <si>
    <t>Документы на возврат оформляет коммерческий директор</t>
  </si>
  <si>
    <t>Клиент пишет заявление на возврат и сам идет к директору на подпись</t>
  </si>
  <si>
    <t>Вчера/сегодня</t>
  </si>
  <si>
    <t>Неделю назад</t>
  </si>
  <si>
    <t>Делаю очень редко</t>
  </si>
  <si>
    <t>Эти занимается специальный человек</t>
  </si>
  <si>
    <t>Мне некогда этим заниматься</t>
  </si>
  <si>
    <t>Администраторы службы размещения принимают звонки только в вечернее время и выходны дни</t>
  </si>
  <si>
    <t>Да, администраторы не занимаются приемом входящих звонков</t>
  </si>
  <si>
    <t>У нас нет спец. людей по приему рекламных звонков, всё делают админстраторы</t>
  </si>
  <si>
    <t>Влияет ли эта оценка на зарплату сотрудников отдела?</t>
  </si>
  <si>
    <t>Есть ли разница в размере комиссии для турагентства и туроператора?</t>
  </si>
  <si>
    <t>Отдельной службой мед.планирования</t>
  </si>
  <si>
    <t>Мед.регистратором</t>
  </si>
  <si>
    <t>Лечащим врачом</t>
  </si>
  <si>
    <t>Старшей/главной медсестрой</t>
  </si>
  <si>
    <t>Санаторная книжка нужна обязательно</t>
  </si>
  <si>
    <t>Мы заменили санаторную книжку на расписания процедур</t>
  </si>
  <si>
    <t>Мы используем и санаторную книжку, и расписания процедур</t>
  </si>
  <si>
    <t xml:space="preserve">Требуете ли вы при заезде у клиентов санаторно-курортную карту? </t>
  </si>
  <si>
    <t>Да, обязательно, у всех.</t>
  </si>
  <si>
    <t>Только в том случае, если приезжают на программу от 10-12 дней</t>
  </si>
  <si>
    <t>не требуем ни у кого</t>
  </si>
  <si>
    <t>Не обязательно, можем провести обследование в санатории.</t>
  </si>
  <si>
    <t>Проводится ли оценка эффективности телефонных консультаций?</t>
  </si>
  <si>
    <t>Влияет ли эта оценка на зарплату врачей?</t>
  </si>
  <si>
    <t>Выдается стандартный выписной эпикриз из истории болезни</t>
  </si>
  <si>
    <t>Есть специальная брошюра со стандартными рекомендациями, которая выдается паиенту врачом на закл.консультации</t>
  </si>
  <si>
    <t xml:space="preserve">Не выдается </t>
  </si>
  <si>
    <t>не придаем этому никакого значения</t>
  </si>
  <si>
    <t>Обычный объем диагностики- анализы, узи и т.д</t>
  </si>
  <si>
    <t>Нет диагностики</t>
  </si>
  <si>
    <t>Есть скрининговая диагностика, с наглядными диаграммами и картинками, понятными для клиента</t>
  </si>
  <si>
    <t>Как вы оцениваете качество навигации в санатории: всё ли понятно клиенту, где какие корпуса, номера, кабинеты, куда идти, какая инфраструктура?</t>
  </si>
  <si>
    <t>Клиенту очень легко у нас ориентироваться, везде есть нужные навигационные указатели</t>
  </si>
  <si>
    <t>Навигации почти нет</t>
  </si>
  <si>
    <t>Проработана навигация, но ещё не идеально</t>
  </si>
  <si>
    <t>Как выполнены навигационные указатели?</t>
  </si>
  <si>
    <t>Все указатели выполнены в едином стиле</t>
  </si>
  <si>
    <t>Много бумажных табличек</t>
  </si>
  <si>
    <t>Никак не выполнены</t>
  </si>
  <si>
    <t>Как представлена информация в номерах?</t>
  </si>
  <si>
    <t>В виде папок, в которую мы вставляем распечатанные листочки</t>
  </si>
  <si>
    <t>Нет информации</t>
  </si>
  <si>
    <t>Брошюры, выполненные типографским способом</t>
  </si>
  <si>
    <t>Используете ли вы  внутреннее телевидение и радио для демонстрации возможностей санатория?</t>
  </si>
  <si>
    <t>Есть ли у вас печтаная продукция по проблемам клиентов (как справиться с болью в спине, рекомендации для гипертоников и т.д.)</t>
  </si>
  <si>
    <t>Есть ли у вас регулярное рекламно-информационное печатное издание, рассказывающее о преимуществах лечения, новинках санатория и т.д?</t>
  </si>
  <si>
    <t>Есть ли у вас растиражированный прейскурант санатория, в доступном виде в холле санатория?</t>
  </si>
  <si>
    <t>Есть ли у вас чек лист и оценочная шкала для оценки работы менеджеров по бронированию?</t>
  </si>
  <si>
    <t>Выложена ли у вас рекламная продукция в достаточном количестве и доступном виде для клиентов в холлах санатория?</t>
  </si>
  <si>
    <t>В зависимости от объема продаж</t>
  </si>
  <si>
    <t>Вне зависимости от объемов продаж</t>
  </si>
  <si>
    <t xml:space="preserve">Другое </t>
  </si>
  <si>
    <t>Сдельно, в зависимости от количества оказанных всех услуг, и включенных в путвеку, и платных</t>
  </si>
  <si>
    <t>Частично сдельно, отдельно расчитывается надбавка за платные услуги</t>
  </si>
  <si>
    <t>Обычно, как положено по бухгалтерии</t>
  </si>
  <si>
    <t>Есть ли в данной системе модуль работы с горничными и с корпусной службой (заявки сантехникам, электрикам и т.д)</t>
  </si>
  <si>
    <t>Имеется ли интеграция медицинского модуля с модулем бронирования, поселения?</t>
  </si>
  <si>
    <t>Имеется ли  интеграция  модуля бронирования и поселения с  бухгалтерией?</t>
  </si>
  <si>
    <t>Есть ли специальная служба планирования медицинских услуг или медицинский диспетчер?</t>
  </si>
  <si>
    <t>Как формируются все медицинские отчеты? (по количеству пациентов, по объему продаж медицинских услуг, по работе кабинетов, по медицинскому профилю пациентов и т.д)</t>
  </si>
  <si>
    <t>Никак, отчеты не делаются</t>
  </si>
  <si>
    <t>Делает медстатист, обрабатывая данные, подаваемые специалистами</t>
  </si>
  <si>
    <t>Частично выводим из системы автоматизации</t>
  </si>
  <si>
    <t>Всё делается в системе автоматизации</t>
  </si>
  <si>
    <t>Как подтверждается оказание медицинских услуг?</t>
  </si>
  <si>
    <t>Обращаем Ваше внимание, что полнота и качество ответов на вопросы будут напрямую влиять на результаты оценки и составление программы мероприятий повышения эффективности коммерческой деятельности санатория.</t>
  </si>
  <si>
    <t>вопросы</t>
  </si>
  <si>
    <t>ответы</t>
  </si>
  <si>
    <t>Сколько номеров телефонов клиентов в базе санатория?</t>
  </si>
  <si>
    <t>ВВОДНО-ОЗНАКОМИТЕЛЬНАЯ ЧАСТЬ</t>
  </si>
  <si>
    <t>Ответьте на вопросы, заполнив раздел "ответы". Обратите внимание, что на некоторые вопросы Вам будет предложено выбрать вариант из списка. Если Вы выбрали варинт ответа "Другое", опишите свой вариант в разделе "Примечание". В случае, если Вы затрудняетесь в ответе на вопросы, пока пропустите его, а затем обсудите все возникшие вопросы с нашим специалистом  по телефону или скайпу.</t>
  </si>
  <si>
    <t>А</t>
  </si>
  <si>
    <t>В</t>
  </si>
  <si>
    <t>Г</t>
  </si>
  <si>
    <t>Д</t>
  </si>
  <si>
    <t>Е</t>
  </si>
  <si>
    <t>Ж</t>
  </si>
  <si>
    <t>З</t>
  </si>
  <si>
    <t>И</t>
  </si>
  <si>
    <t>Перечислите пять основных конкурентных преимуществ санатория.</t>
  </si>
  <si>
    <t>Уникальные технологии, современное оборудование, которое используется в лечении по данному мед. профилю.</t>
  </si>
  <si>
    <t>Перечислите объем мед.услуг, которые оказываются в санатории по данному профилю?</t>
  </si>
  <si>
    <t>К</t>
  </si>
  <si>
    <t>Л</t>
  </si>
  <si>
    <t>М</t>
  </si>
  <si>
    <t>Т</t>
  </si>
  <si>
    <t>О</t>
  </si>
  <si>
    <t>П</t>
  </si>
  <si>
    <t>Р</t>
  </si>
  <si>
    <t>С</t>
  </si>
  <si>
    <t>Организовано ли проведение спортивных занятий в качестве альтернативы досугу в вечернее время?(плаавание, йога и т.д.)</t>
  </si>
  <si>
    <t xml:space="preserve">Автоматизирован ли контроль применения тарифов? </t>
  </si>
  <si>
    <t>Сотрудники делают отметку в журнале и санкур книжке</t>
  </si>
  <si>
    <t>Кабинеты оснащены планшетами, сотрудники делают отметки в них в системе автоматизации</t>
  </si>
  <si>
    <t>Как проводится распределение мед.услуг при формировании расписания гостя?</t>
  </si>
  <si>
    <t>Автоматически, с учетом рациональности чередования услуг по медицинским показаням</t>
  </si>
  <si>
    <t>В программе, но мед.диспетчер сам распределяет процедуры</t>
  </si>
  <si>
    <t>Как получится, клиент сам ходит по кабинетам, чтобы записаться на процедуры.</t>
  </si>
  <si>
    <t>Ведется ли компьютерный  учет оказанных и назначенных услуг для расчета сдельной зарплаты врачей и мед.сестер?</t>
  </si>
  <si>
    <t>Введена ли в санатории система безналичных расчетов, при которой гости оплачивают все доп. услуги в службе размещения?</t>
  </si>
  <si>
    <t>Служба номерного фонда (Хозяйственная служба)</t>
  </si>
  <si>
    <t>Закреплены ли этажи за горничными?</t>
  </si>
  <si>
    <t>Есть ли ежедневные Листы заданий для горничных (с указанием статусов номеров и видов уборок: выездная уборка, текущая уборка, легкая уборка, генеральная уборка, стыковочная; грязный, чистый, на ремонте) формирующиеся автоматические в программном обеспечении?</t>
  </si>
  <si>
    <t>Есть ли оценочные (чек) листы проверки качества уборки, комплектации и оснашения номера?</t>
  </si>
  <si>
    <t>Закреплены ли горничные за этажами?</t>
  </si>
  <si>
    <t>Есть ли бельевые на каждом этаже?</t>
  </si>
  <si>
    <t>Есть ли инвентарные комнаты на каждом этаже?</t>
  </si>
  <si>
    <t>Есть ли служебные комнаты для горничных ?</t>
  </si>
  <si>
    <t>Какими моющими средствами пользуются при уборке номеров: бытовыми или профессиональными?</t>
  </si>
  <si>
    <t>Каким инвентарем пользуются горничные при уборке номеров: профессиональным или бытовым?</t>
  </si>
  <si>
    <t>Есть ли Стандарт и прописанная процедура оформления и зранения забытых вещей гостя?</t>
  </si>
  <si>
    <t>Есть ли форменная одежда для горничных?</t>
  </si>
  <si>
    <t>Всегда ли носят именные бейджы?</t>
  </si>
  <si>
    <t>У</t>
  </si>
  <si>
    <t>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</si>
  <si>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</si>
  <si>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</si>
  <si>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</si>
  <si>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</si>
  <si>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</si>
  <si>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</si>
  <si>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</si>
  <si>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</si>
  <si>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</si>
  <si>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</si>
  <si>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</si>
  <si>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</si>
  <si>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Наличие на курорте скважин/источников природных лечебных факторов- грязи, воды, глины и т.д., в том числе собственных</t>
  </si>
  <si>
    <t>Кто возглавляет санаторий- должность, ФИО, с какого времени работает, образование</t>
  </si>
  <si>
    <t>Получаете ли вы согласие клиента на работу с персональными данными?</t>
  </si>
  <si>
    <t xml:space="preserve">Достаточно ли полномочий у руководителя маркетинговой службы для постановки задач перед руковоителями других подразделений для повышения клиенториентированности санатория? </t>
  </si>
  <si>
    <t xml:space="preserve">Есть ли интеграция системы автоматизации отдела бронирования, службы размещения, бухгалтерии и медицинского центра? </t>
  </si>
  <si>
    <t>Как часто вы прослушивали выборочно, как работают ваши сотрудники с входящими звонками?</t>
  </si>
  <si>
    <t>Как прописано в прейскуранте, какой объем мед. услуг включен в путевку?</t>
  </si>
  <si>
    <t xml:space="preserve">Как оформляется мед. история болезни- вручную или в программном комплексе? </t>
  </si>
  <si>
    <t>Есть ли  стандартный блок информации о санатории и фотогалерея, отражающие УТП и фирменный стиль санатория для сайтов туркомпаний.</t>
  </si>
  <si>
    <t>Есть ли специальная рекламная продукция для туристических компаний?</t>
  </si>
  <si>
    <t>Введена ли в санатории система авансов/депозитов для получения дополнительных услуг?</t>
  </si>
  <si>
    <t>Количество предлагаемых экскурсионных маршрутов?</t>
  </si>
  <si>
    <r>
      <t xml:space="preserve">Оснащены ли горничные </t>
    </r>
    <r>
      <rPr>
        <b/>
        <sz val="11"/>
        <color theme="1"/>
        <rFont val="Calibri"/>
        <family val="2"/>
        <charset val="204"/>
        <scheme val="minor"/>
      </rPr>
      <t xml:space="preserve">профессиональными </t>
    </r>
    <r>
      <rPr>
        <sz val="11"/>
        <color theme="1"/>
        <rFont val="Calibri"/>
        <family val="2"/>
        <charset val="204"/>
        <scheme val="minor"/>
      </rPr>
      <t>рабочими тележками?</t>
    </r>
  </si>
  <si>
    <t>Служба приема и размещения, отдел бронирования,отдел рекламы</t>
  </si>
  <si>
    <t>Нет подразделений, только один единый Отдел маркетинга</t>
  </si>
  <si>
    <t xml:space="preserve">Служба приема и размещения </t>
  </si>
  <si>
    <t>Автоматизировны ли отдел бронирования и служба размещения? Какая система автоматизации (указать в Примечании)?</t>
  </si>
  <si>
    <t>Ведется ли управление клиентской базой в CRM-системе? Какая CRM-система (указать в Примечании)</t>
  </si>
  <si>
    <t xml:space="preserve">Введена ли  система сбора данных клиентов (моб. телефон, эл. почта) для дальнейших рассылок? </t>
  </si>
  <si>
    <t>Сколько эл. адресов в базе санатория?</t>
  </si>
  <si>
    <t>До 1000</t>
  </si>
  <si>
    <t>от 1000 до 3000</t>
  </si>
  <si>
    <t>от 3000 до 10000</t>
  </si>
  <si>
    <t>более 10000</t>
  </si>
  <si>
    <t>Организованы эл.рассылки по базе эл. адресов с целью постпродажногообслуживания?</t>
  </si>
  <si>
    <t>Существует ли обратная связь с клиентами с использованием телефонных номеров? (Оповещение о заезде, анкетирование после выезда и т.д?)</t>
  </si>
  <si>
    <t xml:space="preserve">подробнее о сборе контактов здесь https://vivat-zdorovie.ru/baza-znaniy/stati/kak-baza-adresov-klientov-pomogaet-uvelichit-prodazhi/ </t>
  </si>
  <si>
    <t>Кто возглавляет отдел маркетинга, должность</t>
  </si>
  <si>
    <t>коммерческий директор. Либо зам. директора по комм.работе</t>
  </si>
  <si>
    <t>Начальник отдела бронирования</t>
  </si>
  <si>
    <t>Специалист по маркетингу</t>
  </si>
  <si>
    <t>Примечание. Укажите здесь ответ, если его нет в выпадающем списке</t>
  </si>
  <si>
    <t>Есть ли в отделе маркетинга отдел рекламы или менеджер по рекламе?</t>
  </si>
  <si>
    <t>Есть отдел рекламы</t>
  </si>
  <si>
    <t>Есть менеджер по рекламе</t>
  </si>
  <si>
    <t>Функции менеджера по рекламе выполняет руководитель отдела бронирования</t>
  </si>
  <si>
    <t>Функции менеджера по рекламе выполняет сотрудник отдела бронирования</t>
  </si>
  <si>
    <t>пример описания номера</t>
  </si>
  <si>
    <t>Нет, кассовые операции ведет отдельный кассир, которые ведет учет в бухгалетрской программе</t>
  </si>
  <si>
    <t>Нет, кассовые операции ведутся в модуле бронирования.</t>
  </si>
  <si>
    <t>Да, параллельно вносят данные об оплатах и в модуль бронирования, и в бухгалтерскую программу</t>
  </si>
  <si>
    <t>Где и каким образом клиенты оплачивают путевку при заезде?</t>
  </si>
  <si>
    <t>Непосредственно в службе приема и размещения</t>
  </si>
  <si>
    <t>В кассе, расположена рядом со службой приема и размещения</t>
  </si>
  <si>
    <t>В кассе, расположена на другом этаже/в другом корпусе</t>
  </si>
  <si>
    <t>Введена система безналичных платежей, все оплаты закрываются на номер и оплачиваются на стойке размещения</t>
  </si>
  <si>
    <t>На стойке размещения, администраторы принимают все платежи</t>
  </si>
  <si>
    <t>В мед.центре есть отдельная касса</t>
  </si>
  <si>
    <t>Через автомат-прием платежей</t>
  </si>
  <si>
    <t>Фискализированы ли компьютерные операции  в модуле бронирования и поселения?</t>
  </si>
  <si>
    <t>Что размещено в демосистеме? (папка с основной информацией для клиентов, расположенная на стойке размещения)</t>
  </si>
  <si>
    <t>Что размещено в демосистеме?</t>
  </si>
  <si>
    <t>Основная сервисная информация, описание преимуществ санатория, лицензии</t>
  </si>
  <si>
    <t>Лицензии, сертификаты, стандарты лечения, правила пребывания, прайсы</t>
  </si>
  <si>
    <t>Есть расчетный час, НЕ 00-00, установлено время заезда на 1-2 часа позже времени выезда</t>
  </si>
  <si>
    <t>Не установлены ни расчетный час, ни время заезда и выездаэ</t>
  </si>
  <si>
    <t>В санатории несколько расчетных часов</t>
  </si>
  <si>
    <t>Пасчетный час  00-00, установлено время заезда и выезда, они совпадают.</t>
  </si>
  <si>
    <t>Всё заполняют вручную</t>
  </si>
  <si>
    <t>Всё заполняется автоматически из программы, за исключение мед.документации</t>
  </si>
  <si>
    <t>Ничего не заполняют вручную, все документы формируются автоматически</t>
  </si>
  <si>
    <t>до 10 минут</t>
  </si>
  <si>
    <t>от 10 до 20 минут</t>
  </si>
  <si>
    <t>от 20 минут и более</t>
  </si>
  <si>
    <t>Количество клиентов, обслуженных по путевкам, факт., чел.</t>
  </si>
  <si>
    <t>Выручка по дополн. мед. услугам, млн. руб.</t>
  </si>
  <si>
    <t>в т.ч. амбулаторных, млн. руб.</t>
  </si>
  <si>
    <t>Данные по каналам продаж за 2018год.</t>
  </si>
  <si>
    <t>Каналы продаж (указывать свои! Даны для примера)</t>
  </si>
  <si>
    <t>Местная коммеречская  реализация</t>
  </si>
  <si>
    <t>По ведомственым путевкам</t>
  </si>
  <si>
    <t>Туркомпании</t>
  </si>
  <si>
    <t>Предприятия</t>
  </si>
  <si>
    <t xml:space="preserve">Данные по продажам различных тарифов </t>
  </si>
  <si>
    <t>Вид тарифа(указывать свои! Даны для примера)</t>
  </si>
  <si>
    <t>др.???</t>
  </si>
  <si>
    <t>Статьи расходов на рекламу</t>
  </si>
  <si>
    <t>2017г.</t>
  </si>
  <si>
    <t>2018г.</t>
  </si>
  <si>
    <t>изготовление сайта, лэндинга, баннеров, проч.</t>
  </si>
  <si>
    <t>Карта номерного фонда</t>
  </si>
  <si>
    <t>Категории номеров</t>
  </si>
  <si>
    <t>кол-во номеров</t>
  </si>
  <si>
    <t>кол-во осн. мест в номере</t>
  </si>
  <si>
    <t>кол-во доп. мест в номере</t>
  </si>
  <si>
    <t>Потенциал продаж (ПП), руб.</t>
  </si>
  <si>
    <t>категория номера</t>
  </si>
  <si>
    <t>кол-во осн. мест в категории</t>
  </si>
  <si>
    <t>цена в сутки (основной тариф)</t>
  </si>
  <si>
    <t>ПП в день по категории</t>
  </si>
  <si>
    <t>1-м. стандарт</t>
  </si>
  <si>
    <t>ЦИФРЫ ДАНЫ В КАЧЕСТВЕ ПРИМЕРА!!!</t>
  </si>
  <si>
    <t>2-м. стандарт</t>
  </si>
  <si>
    <t>2-м. Люкс</t>
  </si>
  <si>
    <t>ИТОГО ПП в день</t>
  </si>
  <si>
    <t>ПП в месяц</t>
  </si>
  <si>
    <t>ПП в год</t>
  </si>
  <si>
    <t>Сезонность продаж</t>
  </si>
  <si>
    <t>общая выручка, млн. руб.</t>
  </si>
  <si>
    <t>месяц</t>
  </si>
  <si>
    <t>2016г.</t>
  </si>
  <si>
    <t>Данные по возрастному составу отдыхающих</t>
  </si>
  <si>
    <t>2018г</t>
  </si>
  <si>
    <t xml:space="preserve">возраст </t>
  </si>
  <si>
    <t>к-во отдыхающих, чел</t>
  </si>
  <si>
    <t>0-10 лет</t>
  </si>
  <si>
    <t>11-20 лет</t>
  </si>
  <si>
    <t>21-30 лет</t>
  </si>
  <si>
    <t>31-40 лет</t>
  </si>
  <si>
    <t>41-50 лет</t>
  </si>
  <si>
    <t>51-60 лет</t>
  </si>
  <si>
    <t>61-70 лет</t>
  </si>
  <si>
    <t>71-80 лет</t>
  </si>
  <si>
    <t>старше 80 лет</t>
  </si>
  <si>
    <t>Выручка и загрузка по корпусам, 2018 год</t>
  </si>
  <si>
    <t>Наименование корпуса</t>
  </si>
  <si>
    <t>Загрузка,%</t>
  </si>
  <si>
    <t>Выручка, млн. руб</t>
  </si>
  <si>
    <t>Главный</t>
  </si>
  <si>
    <t>первый</t>
  </si>
  <si>
    <t>т.д.</t>
  </si>
  <si>
    <t>Данные по нозологии (основной диагноз)первые 5 наиболее значимые, 2018год</t>
  </si>
  <si>
    <t>Нозология (даны для примера! Указывать свои</t>
  </si>
  <si>
    <t>к-во пациентов</t>
  </si>
  <si>
    <t>кардиология</t>
  </si>
  <si>
    <t>опорно-двигательный аппарат</t>
  </si>
  <si>
    <t>нервная система, центральная</t>
  </si>
  <si>
    <t>нервная система, периферическая</t>
  </si>
  <si>
    <t>??</t>
  </si>
  <si>
    <t>прочие</t>
  </si>
  <si>
    <t>Всего пациентов</t>
  </si>
  <si>
    <t>Данные по региональному составу, 2018г.</t>
  </si>
  <si>
    <t>Регион (например, Краснодарский край, Ростовская область и т.д.)20 наиболее значимых</t>
  </si>
  <si>
    <t>кол-во клиентов</t>
  </si>
  <si>
    <t>1 категория «Люкс» 2 корпус - 2-х местный ,</t>
  </si>
  <si>
    <t>1 категория «Люкс» 2 корпус - 1 местный</t>
  </si>
  <si>
    <t xml:space="preserve">1 категория «Люкс» 1 корпус – 2-х местный </t>
  </si>
  <si>
    <t xml:space="preserve">2 категория «Студия» 2 корпус - 2-х местный </t>
  </si>
  <si>
    <t>2 категория «Стандарт» 2-х местный -2-х комнатный 1 корпус</t>
  </si>
  <si>
    <t>2 категория «Стандарт» одноместный 1 корпус</t>
  </si>
  <si>
    <t xml:space="preserve">2 категория «Стандарт улучшенный» 1-но местный ПЛЮС 2 корпус </t>
  </si>
  <si>
    <t>2 категория «Стандарт улучшенный» 1-но местный – 1 корпус</t>
  </si>
  <si>
    <t xml:space="preserve">2 категория «Стандарт улучшенный» ПЛЮС 1-но местный – 1 корпус </t>
  </si>
  <si>
    <t xml:space="preserve">2 категория «Стандарт» 2 местный 1 корпус </t>
  </si>
  <si>
    <t xml:space="preserve">2 категория «Стандарт» 2-х местный улучшенный 1 корпус </t>
  </si>
  <si>
    <t xml:space="preserve">2 категория «Стандарт» 2-х местный улучшенный ПЛЮС 1 корпус </t>
  </si>
  <si>
    <t>2 категория «Стандарт улучшенный» 1-но местный 2 корпус</t>
  </si>
  <si>
    <t xml:space="preserve">2 категория «Стандарт улучшенный» 2 местный 2 корпус </t>
  </si>
  <si>
    <t xml:space="preserve">При заселении администратор выдает номер кабинета, ФИО врача и время </t>
  </si>
  <si>
    <t>Написана общая информация в санкур книжке/карте гостя</t>
  </si>
  <si>
    <t>Как служба размещения  узнает о готовности номера к заезду?</t>
  </si>
  <si>
    <t>Никак, у администраторов все номера после выезда считаются готовыми к заезду</t>
  </si>
  <si>
    <t>Горничные звонят на стойку и говорят, какие номера убраны</t>
  </si>
  <si>
    <t>У горничных есть свой модуль программного комплекса, данные об уборке автоматически показываются администраторам в карте номреного фонда</t>
  </si>
  <si>
    <t>Как организована проверка уборки номеров?</t>
  </si>
  <si>
    <t>Введена 3-ступенчатая проверка</t>
  </si>
  <si>
    <t>Проверяет сестра хозяйка, менее 3 номеров в день</t>
  </si>
  <si>
    <t>Проверяет сестра-хозяйка/старший менеджер все убранные номера</t>
  </si>
  <si>
    <t>Есть ли стандарт для горничной/администратора знакомства гостя с номером и инфраструктурой санатория?</t>
  </si>
  <si>
    <t>Да,отдел размещен так, что клиенты в него практически не заходят</t>
  </si>
  <si>
    <t>Помещение отдельное, но клиенты в отд.бронирования оформляют ряд документов</t>
  </si>
  <si>
    <t>Нет отдельного отдела, все делают администратора службы размещения</t>
  </si>
  <si>
    <t>Ведется в ексель таблице</t>
  </si>
  <si>
    <t>ведется в CRM-системе</t>
  </si>
  <si>
    <t>Да</t>
  </si>
  <si>
    <t>Проводится ли ежемесячное обучение менеджеров по бронированию (инфраструктура, медицина, навыки продаж, знание скриптов продаж)?</t>
  </si>
  <si>
    <t>Частично</t>
  </si>
  <si>
    <t>Проводится ли аттестация менеджеров по бронированию? Дату проведения последней аттестации укажите в Примечании.</t>
  </si>
  <si>
    <t xml:space="preserve">Проводится ли аттестация менеджеров по бронированию? </t>
  </si>
  <si>
    <t>Да, не реже раз в квартал</t>
  </si>
  <si>
    <t>Да, ежегодно</t>
  </si>
  <si>
    <t>Не проводится</t>
  </si>
  <si>
    <t xml:space="preserve">Доступен ли  этот договор для клиентов? Есть ли он на сайте и в службе размещения? </t>
  </si>
  <si>
    <t>Есть ли на сайте санатория "Пользовательское соглашение" и "Политика конфиденциальности" в соотвествии с новым законодательством об обработке персональных данных?</t>
  </si>
  <si>
    <t>Сколько у вас категорий номеров, имеющих разлиные тарифы?</t>
  </si>
  <si>
    <t>Менее 6</t>
  </si>
  <si>
    <t>от 7 до 10</t>
  </si>
  <si>
    <t>более 11</t>
  </si>
  <si>
    <t>На календарный год</t>
  </si>
  <si>
    <t>На квартал/сезон</t>
  </si>
  <si>
    <t>Когда составляется прейскурант на следующий период?</t>
  </si>
  <si>
    <t>За месяц до сезона</t>
  </si>
  <si>
    <t>В октябре -ноябре уже утвержден на весь год</t>
  </si>
  <si>
    <t>Динамическое ценообразование</t>
  </si>
  <si>
    <t>Сколько у вас видов тарифов (санкур лечение, отдых, программы и т.д)</t>
  </si>
  <si>
    <t>3 и менее</t>
  </si>
  <si>
    <t>от 4 до 6</t>
  </si>
  <si>
    <t>более 7</t>
  </si>
  <si>
    <t>Включена ли в путевку диагностика?</t>
  </si>
  <si>
    <t>более 6</t>
  </si>
  <si>
    <t>5 и менее</t>
  </si>
  <si>
    <t>Редко, только по показаниям</t>
  </si>
  <si>
    <t>У нас прекрасная диагностическая база, объем определяет врач</t>
  </si>
  <si>
    <t>Вся диагностика платно</t>
  </si>
  <si>
    <t>Вручную</t>
  </si>
  <si>
    <t>Автоматически в программе</t>
  </si>
  <si>
    <t>Ведется ли в маркетинговом отделе  учет данных по медицинскому направлению, по которому  клиенты проходили лечение? (мед.фокус)</t>
  </si>
  <si>
    <t>Ведется ли учет каналов продаж по объемам продаж?(физ.лица, купившие путевку в санатории, туркомпании, страховые компании, предприятия и т.д.)</t>
  </si>
  <si>
    <t>Ведется ли контроль средней фактической цены койко дня и среднего чека (сумма денег, которую оставляет в среднем 1 человек)?</t>
  </si>
  <si>
    <t>Какой рост общей выручки санатория за последний год по сравнению с предыдущим?</t>
  </si>
  <si>
    <t>Какая была средняя фактическая цена койкодня за последний квартал?</t>
  </si>
  <si>
    <t>Ведется ли в отделе маркетинга учет данных по возрасту и региону клиента?</t>
  </si>
  <si>
    <t>Как проводится учет данных для анализа эффективности рекламных кампаний?</t>
  </si>
  <si>
    <t xml:space="preserve">Какую долю от потенциала продаж имеет общая выручка санатория за прошлый год? </t>
  </si>
  <si>
    <t>более 80%</t>
  </si>
  <si>
    <t>50-79%</t>
  </si>
  <si>
    <t>менее 50%</t>
  </si>
  <si>
    <t>не знаю</t>
  </si>
  <si>
    <t>менее 2000 руб</t>
  </si>
  <si>
    <t>от 2001 до 2800 руб.</t>
  </si>
  <si>
    <t>от 2801 до 3600 руб.</t>
  </si>
  <si>
    <t>от 3601 до 5000 руб</t>
  </si>
  <si>
    <t>более 5000 руб.</t>
  </si>
  <si>
    <t>отрицательный, выручка упала</t>
  </si>
  <si>
    <t>рост от 0 до 15%</t>
  </si>
  <si>
    <t>рост от 16 до 25%</t>
  </si>
  <si>
    <t>рост более 25%</t>
  </si>
  <si>
    <t>Какую долю в общей выручке занимает коммерческая выручка?</t>
  </si>
  <si>
    <t>от 0 до 50%</t>
  </si>
  <si>
    <t>от 51 до 70%</t>
  </si>
  <si>
    <t>от 71 до 90%</t>
  </si>
  <si>
    <t>от 91 до 100%</t>
  </si>
  <si>
    <t>Какую долю в общей выручке занимает выручка по доп.мед.услугам?</t>
  </si>
  <si>
    <t>от 0 до 3%</t>
  </si>
  <si>
    <t>от 3 до 6%</t>
  </si>
  <si>
    <t>более 30%</t>
  </si>
  <si>
    <t>от 6 до 10%</t>
  </si>
  <si>
    <t xml:space="preserve"> от 10 до30%</t>
  </si>
  <si>
    <t>Какую долю в общей выручке занимает выручка по доп.мед.услугам?(прошлый год)</t>
  </si>
  <si>
    <t>Какую долю в общей выручке за прошлый год  занимает коммерческая выручка?(без социальных и ведомственных путевок)</t>
  </si>
  <si>
    <t>Какую долю в общей выручке за прошлый год составила выручка от туристических компаний?</t>
  </si>
  <si>
    <t>до 10%</t>
  </si>
  <si>
    <t>от 11 до 20%</t>
  </si>
  <si>
    <t>от 21 до 30%</t>
  </si>
  <si>
    <t>от 31 до 50%</t>
  </si>
  <si>
    <t>более 50%</t>
  </si>
  <si>
    <t>Как часто вы анализируете вышеуказанные параметры?</t>
  </si>
  <si>
    <t>Первый раз</t>
  </si>
  <si>
    <t>Ежемесячно</t>
  </si>
  <si>
    <t>Ежегодно</t>
  </si>
  <si>
    <t>В этом разделе все вопросы открытые, ответы указать здесь.</t>
  </si>
  <si>
    <t>10-15 минут</t>
  </si>
  <si>
    <t>15-30 минут</t>
  </si>
  <si>
    <t>сколько потребуется</t>
  </si>
  <si>
    <t>Как регламентируются мед.услуги, включенные в путвеку?</t>
  </si>
  <si>
    <t>по внутренним медицинским стандартам</t>
  </si>
  <si>
    <t>у нас спец.программы, в каждой расписаны процедуры</t>
  </si>
  <si>
    <t>по станадратам МинЗдрава</t>
  </si>
  <si>
    <t>по сумме в день</t>
  </si>
  <si>
    <t>Все держит в голове медицинский диспетчер</t>
  </si>
  <si>
    <t>Автоматически, в программе, в которой планируется расписание, все учтено</t>
  </si>
  <si>
    <t>Программа есть, но многое зависит от мед.диспетчера</t>
  </si>
  <si>
    <t>процедуры расписываются в мед. кабинетах</t>
  </si>
  <si>
    <t>Планирует ли лечащий врач мед. процедуры (не назначает, а именно планирует)?</t>
  </si>
  <si>
    <t>В программном комплексе, автоматически</t>
  </si>
  <si>
    <t>Часть врачей в программе, часть вручную</t>
  </si>
  <si>
    <t>Есть ли фирменная одежда у врачей и мед. персонала? (имеется в виду фирменные стандарты одежды)</t>
  </si>
  <si>
    <t>не проходил</t>
  </si>
  <si>
    <t>в этом году</t>
  </si>
  <si>
    <t>в этом квартале</t>
  </si>
  <si>
    <t>Организована ли телефонная консультация врачей на этапе бронирования путевки?</t>
  </si>
  <si>
    <t>Нет, нам это не надо</t>
  </si>
  <si>
    <t>Начмед /врач консультирует, когда попросим</t>
  </si>
  <si>
    <t>Введена н а регулярной основе</t>
  </si>
  <si>
    <t>В отдел бронирования введена ставка врача-консультанта</t>
  </si>
  <si>
    <t>Введена ли система безналичных расчетов (все оплаты закрываются на номер)</t>
  </si>
  <si>
    <t>Введена ли система авансовых платжей?</t>
  </si>
  <si>
    <t>Часы работы мед.центра (мед.кабинетов)</t>
  </si>
  <si>
    <t>до 17-18 часов</t>
  </si>
  <si>
    <t>до 20 часов и позже</t>
  </si>
  <si>
    <t>до 14-15 часов</t>
  </si>
  <si>
    <t>Работает ли мед.центр в выходные дни?</t>
  </si>
  <si>
    <t>Как вы оцениваете навигацию в мед.центре?</t>
  </si>
  <si>
    <t>отлично</t>
  </si>
  <si>
    <t>средне</t>
  </si>
  <si>
    <t>плохо</t>
  </si>
  <si>
    <t>Какой системой автоматизации оснащены отделы бронирования и приема и размещение? Указать в Примечании</t>
  </si>
  <si>
    <t>Какой системой автоматизации оснащена медицинская служба? Указать в Примечании</t>
  </si>
  <si>
    <t>Какой системой автоматизации оснащена бухгалтерия? Указать в Примечании</t>
  </si>
  <si>
    <t>Какой системой автоматизации оснащен пищеблок? Указать в Примечании</t>
  </si>
  <si>
    <t>Фиксируете ли в системе автоматизации подтверждение оказания мед. услуг?</t>
  </si>
  <si>
    <t>Отправляете ли вы из системы бронирования подтверждение о бронировании своим клиентам?</t>
  </si>
  <si>
    <t>Выставляю счет в бухгалтерии. Отправляю счет по эл.почте.</t>
  </si>
  <si>
    <t>Из программы формирую подтвержение о бронировании и отправляю по эл.почте прям из программы</t>
  </si>
  <si>
    <t>могу отправить ссылку на оплату на телефон клиенту.Счет формируется в программе.</t>
  </si>
  <si>
    <t>максимальный размер 5%</t>
  </si>
  <si>
    <t>мы не даем комиссию</t>
  </si>
  <si>
    <t>в среднем комиссия 10-15%</t>
  </si>
  <si>
    <t>до 20-25%</t>
  </si>
  <si>
    <t>Платит полную стоимость путевки, после отчета агента мы агенту перечисляем комиссию</t>
  </si>
  <si>
    <t>Могут оплачивать за вычетом комиссии</t>
  </si>
  <si>
    <t>5 рабочих дней</t>
  </si>
  <si>
    <t>платят за вычетом комиссии</t>
  </si>
  <si>
    <t>в течение месяца</t>
  </si>
  <si>
    <t>более месяца</t>
  </si>
  <si>
    <t>Есть ли обучающийо фильм/вебинар/подборка материалов как продавать услуги санатория для менеджеров туркомпаний?</t>
  </si>
  <si>
    <t>Есть ли в вашем типовом агентском договоре условие о возможном снижении комиссии до устранении замечаний: на сайте туркомпаний указано, что это офиц.сайт санатория, запрет на копипаст с сайта санатория,запрет на директ-рекламу по названию санатория?</t>
  </si>
  <si>
    <t>Знаете ли вы как бороться с сайтами-клонами?</t>
  </si>
  <si>
    <t>Сколько времени отводится на 1 тип питания(завтрак/обед/ужин)</t>
  </si>
  <si>
    <t>30 минут</t>
  </si>
  <si>
    <t>40-45 минут</t>
  </si>
  <si>
    <t>1 час</t>
  </si>
  <si>
    <t>1,5-2 часа</t>
  </si>
  <si>
    <t>Много ли приходит жалоб на питание (ваша субъективная оценка)</t>
  </si>
  <si>
    <t xml:space="preserve">Регулярно ли проводятся дни национальной кухни/тематические дни? </t>
  </si>
  <si>
    <t>Допускается ли приготовление блюд не диетических- методом жарки, из свинины и т.д.?</t>
  </si>
  <si>
    <t>Насколько у вас разнообразное меню? Ваша субъективная оценка.</t>
  </si>
  <si>
    <t>Организовано ли в санатории разделение различных потоков клиентов(социальные- коммерческие, дети,др.)</t>
  </si>
  <si>
    <t>ежеквартально</t>
  </si>
  <si>
    <t>С какой регулярностью официанты проходят обучение?</t>
  </si>
  <si>
    <t>ежегодно</t>
  </si>
  <si>
    <t>не проходят</t>
  </si>
  <si>
    <t>Убирают, когда все поедят</t>
  </si>
  <si>
    <t>Постпенный забор посуды во время приема пищи</t>
  </si>
  <si>
    <t>Нет ТВ</t>
  </si>
  <si>
    <t>ТВ есть, показываем фильмы и видеоклипы</t>
  </si>
  <si>
    <t>ТВ есть, показываем мед.процедура</t>
  </si>
  <si>
    <t>ТВ есть, демонстрируем, какие правильные продукты мы выбираем и  насколько они полезы</t>
  </si>
  <si>
    <t>Тесные ли для клиентов у вас столы в зале питания? Ваше субъективное мнение.</t>
  </si>
  <si>
    <t>Довольны ли ваши отдыхающие организацией досуга? Ваше субъективное мнение.</t>
  </si>
  <si>
    <t>В санатории есть полноценная бригада культоргов/аниматоров?</t>
  </si>
  <si>
    <t>Насколько активно посещаются досуговые мероприятия клиентами? Ваше субъективное мнение.</t>
  </si>
  <si>
    <t xml:space="preserve">Наличие зала/залов для проведения досуговых мероприятий? </t>
  </si>
  <si>
    <t>Как организовано экскурсионное обслуживание? Не важно кем, самим санаторием или вашими партнерами.</t>
  </si>
  <si>
    <t>от 1 до 3</t>
  </si>
  <si>
    <t xml:space="preserve">Организовано  ли проведение встреч с врачами, тематических презентаций по медицинским проблемам? </t>
  </si>
  <si>
    <t>Участвует ли в подготовке таких встреч врачей и отдыхающих отдел маркетинга (разработка концепции, визуализация- презентация, раздаточные материалы и т.д.)?</t>
  </si>
  <si>
    <t>Насколько хорошо проанонсированы экскурсионные маршруты на сайте санатория?</t>
  </si>
  <si>
    <t>Проводится ли обучение сотрудников досугового центра современным методам анимации?</t>
  </si>
  <si>
    <t>Есть ли у санатория программа городских/региональных праздников на ближайший квартал?</t>
  </si>
  <si>
    <t>Использует ли санаторий анимационные программы для стимулирования постов в соцсетях?</t>
  </si>
  <si>
    <t>Довольны ли ваши гости комплектацией и обслуживанием номеров? Ваше субъективное мнение.</t>
  </si>
  <si>
    <t>Какие виды уборки определены в санатории? Перечислите в Примечании.</t>
  </si>
  <si>
    <t>бытовыми</t>
  </si>
  <si>
    <t>профессиональными</t>
  </si>
  <si>
    <t>постепенно пеходим на профессиональные</t>
  </si>
  <si>
    <t>Указан ли режим смены белья и полотенец в прейскуранте и на сайте санатория?</t>
  </si>
  <si>
    <t xml:space="preserve">Есть ли логотип, прорисованный в "кривых"? </t>
  </si>
  <si>
    <t>Есть ли фотобанк, в котором представлены профессиональные фотографии</t>
  </si>
  <si>
    <t>Фото очень мало и они плохого качетсва</t>
  </si>
  <si>
    <t>Фото много, но они не систематизированы и не отобраны</t>
  </si>
  <si>
    <t>Фотобанк разобран по папкам, закачан в облако</t>
  </si>
  <si>
    <t>Очень давно не обновляли</t>
  </si>
  <si>
    <t>Каждый год</t>
  </si>
  <si>
    <t>Дважды в год</t>
  </si>
  <si>
    <t>Руководитель отдела маркетинга</t>
  </si>
  <si>
    <t>Компания, которая занимается сайтом</t>
  </si>
  <si>
    <t>Никто</t>
  </si>
  <si>
    <t>Специалист отдела маркетинга</t>
  </si>
  <si>
    <t>Специализированное маркетинговое агентство</t>
  </si>
  <si>
    <t>Проводится ли управление репутацией санатория в интернете, размещение отзывов медицинской тематики?</t>
  </si>
  <si>
    <t>Проводится ли регистрация в справочниках ЛПУ региона по медицинскому профилю? В первую очередь в интернете.</t>
  </si>
  <si>
    <t>Давно ли изготовлен сайта санатория.</t>
  </si>
  <si>
    <t>В этом году- год назад</t>
  </si>
  <si>
    <t>Более 4-5 лет назад</t>
  </si>
  <si>
    <t>Более 2-3 лет назад</t>
  </si>
  <si>
    <t>Новый в разработке</t>
  </si>
  <si>
    <t>На санаторий</t>
  </si>
  <si>
    <t>На физ.лицо</t>
  </si>
  <si>
    <t>Есть ли у вас маркетинговый план на текущий год с проработанной концепцией продаижения и планом рекламных активностей?</t>
  </si>
  <si>
    <t>План есть, но нет концепции</t>
  </si>
  <si>
    <t>Плана нет</t>
  </si>
  <si>
    <t>Есть план, работающая концепция, помесячный план рекл.активностей</t>
  </si>
  <si>
    <t>Какой рекламный бюджет утвержден на текущий год?</t>
  </si>
  <si>
    <t>Вообще нет бюджета</t>
  </si>
  <si>
    <t>Менее 1 млн.руб на год</t>
  </si>
  <si>
    <t>от 1 до 1,5 млн.руб. в год</t>
  </si>
  <si>
    <t>от 1,5 до 3 млн.руб. в год</t>
  </si>
  <si>
    <t>более 3 млн.р. в год</t>
  </si>
  <si>
    <t>мы тратим деньги на рекламу без планирования бюджета</t>
  </si>
  <si>
    <t>Какой размер рекламного бюджета был расходован в прошлом году?</t>
  </si>
  <si>
    <t>Какую долю в рекламном бюджете занимает интернет-продвижение?</t>
  </si>
  <si>
    <t>от 0 до 30%</t>
  </si>
  <si>
    <t>более 70%</t>
  </si>
  <si>
    <t>Есть ли у вас годовой и ежемесячный план по созданию контента? (инфоповоды, тексты, фото и видео контент)</t>
  </si>
  <si>
    <t>Кто прорабатывал раздел "Лечение" для организации продвижение по медицинскому направлению?</t>
  </si>
  <si>
    <t>Кто проводит smm- продвижение сайта?</t>
  </si>
  <si>
    <t>Есть ли модуль он-лайн бронирования на сайте? Кто оператор- укажите в Примечании?</t>
  </si>
  <si>
    <t>САЙТ САНАТОРИЯ И ИНТЕРНЕТ-ПРОДВИЖЕНИЕ</t>
  </si>
  <si>
    <t>Кто прорабатывал концепцию и структуру сайта?</t>
  </si>
  <si>
    <t>Кто разрабатывал сайт?</t>
  </si>
  <si>
    <t>Профессиональное агентство, специализирующееся на санкур услугах</t>
  </si>
  <si>
    <t>IT- компания общего профиля, делает сайты по всем направлениям</t>
  </si>
  <si>
    <t>своими силами, подключили местного специалиста</t>
  </si>
  <si>
    <t>Мы на это не обратили внимания, просто сделали сайт</t>
  </si>
  <si>
    <t>Коммерческий директор санатория самостоятельно</t>
  </si>
  <si>
    <t>Специализированное агентство, под руководством ком.директора</t>
  </si>
  <si>
    <r>
      <t>Средне</t>
    </r>
    <r>
      <rPr>
        <b/>
        <sz val="11"/>
        <color theme="1"/>
        <rFont val="Calibri"/>
        <family val="2"/>
        <charset val="204"/>
        <scheme val="minor"/>
      </rPr>
      <t xml:space="preserve">дневное </t>
    </r>
    <r>
      <rPr>
        <sz val="11"/>
        <color theme="1"/>
        <rFont val="Calibri"/>
        <family val="2"/>
        <charset val="204"/>
        <scheme val="minor"/>
      </rPr>
      <t>количество уникальных посетителей  за последний месяц?</t>
    </r>
  </si>
  <si>
    <t>Среднедневное количество уникальных посетителей  за последний месяц?</t>
  </si>
  <si>
    <t>Менее 200 в среднем в день</t>
  </si>
  <si>
    <t>от 200 до 400 в день</t>
  </si>
  <si>
    <t>от 400 до 1000  в день</t>
  </si>
  <si>
    <t>более 1000 в день</t>
  </si>
  <si>
    <t xml:space="preserve">Кто занимается техподдержкой, оптимизацией и seo продвижением? </t>
  </si>
  <si>
    <t>Кто занимается контент-развитием сайта?</t>
  </si>
  <si>
    <t>Наш специалист регулярно размещает акции, новости, отзывы</t>
  </si>
  <si>
    <t>Мы не контролируем. Этим полностью занимается компания, которая продвигает наш сайт.</t>
  </si>
  <si>
    <t>Есть ежемесячный план, составленный совместно с маркетинговым агентством</t>
  </si>
  <si>
    <t>Ничего не делаем</t>
  </si>
  <si>
    <t>Что это такое?</t>
  </si>
  <si>
    <t>Не менее 70%</t>
  </si>
  <si>
    <t>С какой регулярностью проводится ли директ-реклама?</t>
  </si>
  <si>
    <t>В низкий сезон</t>
  </si>
  <si>
    <t>Кто проводит директ-рекламу?</t>
  </si>
  <si>
    <t>специалист санатория</t>
  </si>
  <si>
    <t>та же компания, которая занимается seo-продвижением</t>
  </si>
  <si>
    <t>никто</t>
  </si>
  <si>
    <t>Есть ли модуль он-лайн бронирования на сайте?</t>
  </si>
  <si>
    <t xml:space="preserve"> в разработке</t>
  </si>
  <si>
    <t>Как вы оцениваете качество навигации в санатории: всё ли понятно клиенту, где какие корпуса, номера, кабинеты, куда идти, какая инфраструктура? Ваше субъективное мнение.</t>
  </si>
  <si>
    <t>Кем разработана печатная продукция санатория?</t>
  </si>
  <si>
    <t>Маркетинговым агенством, специализированном на санкур услугах</t>
  </si>
  <si>
    <t>Своими силами</t>
  </si>
  <si>
    <t>Рекламным агентством общей специализации</t>
  </si>
  <si>
    <t>В открытом доступе только самые малобюджетные лифлеты, листовки</t>
  </si>
  <si>
    <t>Самая качественная печатная продукция всегдя выложена на рецепции и в холлах</t>
  </si>
  <si>
    <t>Нигде нет рекламы</t>
  </si>
  <si>
    <t>ВНУТРЕННЯЯ ИНФОРМАЦИОННАЯ СРЕДА И ПОСТПРОДАЖНОЕ ОБСЛУЖИВАНИЕ КЛИЕНТОВ</t>
  </si>
  <si>
    <t>Организован ли у вас регулярный  email- маркетинг с клиентами, уже выехавшими из санатория?</t>
  </si>
  <si>
    <t>Кто контролирует сбор контактов электронных адресов клиентов?</t>
  </si>
  <si>
    <t>да, мы ежемесячно делаем рассылки с информацией, полезной и интересной нашим клиентам</t>
  </si>
  <si>
    <t>да, мы регулярно делаем рассылки со нашими акциями, поздравляем с праздниками</t>
  </si>
  <si>
    <t xml:space="preserve">нет, не делаем. </t>
  </si>
  <si>
    <t>Специалист отдела маркетинга, база пополняется ежемесячно не менее, чем на 100 адресов</t>
  </si>
  <si>
    <t>Специалист отдела маркетинга, но база пополнятется слабо</t>
  </si>
  <si>
    <t>никто не контролирует</t>
  </si>
  <si>
    <t>Есть ли в санатории программа лояльности?</t>
  </si>
  <si>
    <t>Есть скидки на повторные визиты</t>
  </si>
  <si>
    <t>Да, накопительная система, "зашита" в  CRM-систему и программный комплекс</t>
  </si>
  <si>
    <t>Отдел бронирования и служба размещения функционально находятся в одной службе?</t>
  </si>
  <si>
    <t>Да, оба отдела в службе маркетинга</t>
  </si>
  <si>
    <t>У нас нет разделения на отдел бронирования и службу приема и размещения</t>
  </si>
  <si>
    <t>Отдел бронирования водном,а служба приема в другом подразделении</t>
  </si>
  <si>
    <r>
      <t xml:space="preserve">Рассчитывается ли </t>
    </r>
    <r>
      <rPr>
        <b/>
        <sz val="11"/>
        <color theme="1"/>
        <rFont val="Calibri"/>
        <family val="2"/>
        <charset val="204"/>
        <scheme val="minor"/>
      </rPr>
      <t>автоматически</t>
    </r>
    <r>
      <rPr>
        <sz val="11"/>
        <color theme="1"/>
        <rFont val="Calibri"/>
        <family val="2"/>
        <charset val="204"/>
        <scheme val="minor"/>
      </rPr>
      <t xml:space="preserve"> в системе бронирования стоимость раннего заезда и позднего выезда?</t>
    </r>
  </si>
  <si>
    <t>Сколько времени занимает полная процедура оформления гостя при поселении?</t>
  </si>
  <si>
    <t>Ведется ли ежемесячный раздельный учет эффективности работы каждого менеджера по бронированию?</t>
  </si>
  <si>
    <t>В отделе бронирования установлен многоканальный телефон с контролем и записью входящих звонков?</t>
  </si>
  <si>
    <t>Знаете ли вы потенциал продаж санатория? ( расчетная цифра, показывающая, какая должна быть выручка при 100% загрузке по действующим ценам). Если нет-рассчитайте его, для этого есть отд.закладка в данной анкете. Укажите его в Примечаниях.</t>
  </si>
  <si>
    <t>Какой рост общей выручки санатория за последние 5 лет?(выручка последнего года по отношению к выручке за год 5 лет назад)</t>
  </si>
  <si>
    <t>Есть ли в прейскуранте отдельная цена на 1-местное размещение в 2-местном номере?</t>
  </si>
  <si>
    <t>Сколько процедур в день предполагает ваш прейскурант на санкур лечение?(ориентировочно, не считая малозначимых, например терренкур, кислородный коктейль и т.д.)</t>
  </si>
  <si>
    <t>Есть ли у вас выделенная  служба планирования мед.услуг или мед.регистратор?</t>
  </si>
  <si>
    <t>Введен ли в  регламенте планирования медицинских услуг  учет медицинских особенностей, времени на подготовку кабинета, специалиста и пациента, и т.д? Это делается автоматически или об этом должен помнить медрегистратор?</t>
  </si>
  <si>
    <t>Достаточно ли в ассортименте услуг санатория  дорогостоящих процедур? Перечислите 5 основных в Примечаниях.</t>
  </si>
  <si>
    <t>Как вы оцениваете навигацию в мед.центре? Ваша субъективная оценка.</t>
  </si>
  <si>
    <t>Да, программа сама считает стоимость путевки</t>
  </si>
  <si>
    <t>Расчет ведем у бухгалтерской программе, в ней автоматический расчет</t>
  </si>
  <si>
    <t>Считаем стоимость на калькуляторн</t>
  </si>
  <si>
    <t>Осуществлена ли фискализация компьютерных операций?</t>
  </si>
  <si>
    <t xml:space="preserve">Осуществлена ли фискализация компьютерных операций? </t>
  </si>
  <si>
    <t>Да, кассовый чек выходит при нажатии кнопки "Оплатить" в модуле бронирования и поселения</t>
  </si>
  <si>
    <t>Кассовые операции проводятся через бухгалтерскую программу</t>
  </si>
  <si>
    <t>Все делается вручную</t>
  </si>
  <si>
    <t>Да,у нас все планируется в отдельной диспетчерской</t>
  </si>
  <si>
    <t>Нет, пациент сам ходит по кабинетам и записывается на время</t>
  </si>
  <si>
    <t>Частично, часть прроцедур планиуется диспетчерской, а часть сотрудником кабинета/инструктором ЛФК и т.д.</t>
  </si>
  <si>
    <t>Есть ли в залах питания информация о диетах и рекомендация об организации питания?</t>
  </si>
  <si>
    <t>Использует ли санаторий эти праздники для развлечения своих гостей и продвижения услуг?</t>
  </si>
  <si>
    <t>Есть ли стандарт комплектации и оснащения номеров с фотографиями по категориям номеров?</t>
  </si>
  <si>
    <t>Обращаем ваше внимание, что для большинства вопросов предлагается выбор ответа из списка.</t>
  </si>
  <si>
    <t>ОБЯЗАТЕЛЬНОЕ ПОЛЕ ! ИСПОЛЬЗУЕТСЯ ДЛЯ ОЦЕНКИ</t>
  </si>
  <si>
    <t>Какую долю от потенциала продаж имеет общая выручка санатория за прошлый год? (Потенциал продаж -расчетная цифра, показывающая, какая должна быть выручка при 100% загрузке по действующим ценам. Рассчитайте его можно образцу- отд.закладка в данной анкете.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</si>
</sst>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name val="Trebuchet MS"/>
      <family val="2"/>
      <charset val="204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9" fontId="0" fillId="0" borderId="0" xfId="0" applyNumberFormat="1"/>
    <xf numFmtId="164" fontId="5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" fontId="0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4" borderId="1" xfId="0" applyFont="1" applyFill="1" applyBorder="1"/>
    <xf numFmtId="1" fontId="0" fillId="0" borderId="1" xfId="0" applyNumberFormat="1" applyFont="1" applyBorder="1" applyAlignment="1">
      <alignment horizontal="center"/>
    </xf>
    <xf numFmtId="1" fontId="0" fillId="5" borderId="1" xfId="0" applyNumberFormat="1" applyFont="1" applyFill="1" applyBorder="1"/>
    <xf numFmtId="1" fontId="0" fillId="0" borderId="1" xfId="0" applyNumberFormat="1" applyFont="1" applyBorder="1"/>
    <xf numFmtId="1" fontId="0" fillId="0" borderId="0" xfId="0" applyNumberFormat="1" applyFont="1"/>
    <xf numFmtId="0" fontId="1" fillId="4" borderId="1" xfId="0" applyFont="1" applyFill="1" applyBorder="1"/>
    <xf numFmtId="0" fontId="0" fillId="6" borderId="1" xfId="0" applyFill="1" applyBorder="1"/>
    <xf numFmtId="1" fontId="3" fillId="5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1" fontId="6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" fontId="0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5" xfId="0" applyFill="1" applyBorder="1"/>
    <xf numFmtId="0" fontId="1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17" fontId="0" fillId="0" borderId="1" xfId="0" applyNumberFormat="1" applyBorder="1"/>
    <xf numFmtId="0" fontId="8" fillId="0" borderId="1" xfId="0" applyFont="1" applyBorder="1"/>
    <xf numFmtId="1" fontId="1" fillId="3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16" fontId="0" fillId="0" borderId="0" xfId="0" applyNumberFormat="1"/>
    <xf numFmtId="0" fontId="10" fillId="0" borderId="0" xfId="0" applyFont="1"/>
    <xf numFmtId="0" fontId="10" fillId="0" borderId="1" xfId="0" applyFont="1" applyBorder="1"/>
    <xf numFmtId="0" fontId="10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19050</xdr:rowOff>
    </xdr:from>
    <xdr:to>
      <xdr:col>4</xdr:col>
      <xdr:colOff>228600</xdr:colOff>
      <xdr:row>40</xdr:row>
      <xdr:rowOff>152400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8343900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ранжевый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25" workbookViewId="0">
      <selection activeCell="B25" sqref="B25"/>
    </sheetView>
  </sheetViews>
  <sheetFormatPr defaultRowHeight="15" x14ac:dyDescent="0.25"/>
  <cols>
    <col min="1" max="1" width="6.42578125" customWidth="1"/>
    <col min="2" max="2" width="46.140625" customWidth="1"/>
    <col min="3" max="3" width="50.5703125" customWidth="1"/>
    <col min="4" max="4" width="18.5703125" customWidth="1"/>
  </cols>
  <sheetData>
    <row r="1" spans="1:4" ht="18.75" x14ac:dyDescent="0.3">
      <c r="B1" s="85" t="s">
        <v>0</v>
      </c>
      <c r="C1" s="86"/>
      <c r="D1" s="86"/>
    </row>
    <row r="2" spans="1:4" ht="18.75" x14ac:dyDescent="0.3">
      <c r="B2" s="35"/>
      <c r="C2" s="1"/>
      <c r="D2" s="31"/>
    </row>
    <row r="3" spans="1:4" x14ac:dyDescent="0.25">
      <c r="B3" s="38" t="s">
        <v>196</v>
      </c>
      <c r="C3" s="39"/>
    </row>
    <row r="4" spans="1:4" ht="69.75" customHeight="1" x14ac:dyDescent="0.25">
      <c r="B4" s="38" t="s">
        <v>197</v>
      </c>
      <c r="C4" s="39"/>
    </row>
    <row r="5" spans="1:4" ht="63.75" customHeight="1" x14ac:dyDescent="0.25">
      <c r="B5" s="87" t="s">
        <v>293</v>
      </c>
      <c r="C5" s="88"/>
    </row>
    <row r="6" spans="1:4" ht="46.5" customHeight="1" x14ac:dyDescent="0.25">
      <c r="B6" s="87" t="s">
        <v>288</v>
      </c>
      <c r="C6" s="88"/>
    </row>
    <row r="7" spans="1:4" x14ac:dyDescent="0.25">
      <c r="B7" s="33"/>
      <c r="C7" s="34"/>
      <c r="D7" s="2"/>
    </row>
    <row r="9" spans="1:4" x14ac:dyDescent="0.25">
      <c r="A9" s="41" t="s">
        <v>9</v>
      </c>
      <c r="B9" s="18" t="s">
        <v>10</v>
      </c>
      <c r="C9" s="18" t="s">
        <v>11</v>
      </c>
      <c r="D9" s="7" t="s">
        <v>198</v>
      </c>
    </row>
    <row r="10" spans="1:4" x14ac:dyDescent="0.25">
      <c r="A10" s="42" t="s">
        <v>294</v>
      </c>
      <c r="B10" s="21" t="s">
        <v>292</v>
      </c>
      <c r="C10" s="36"/>
      <c r="D10" s="37"/>
    </row>
    <row r="11" spans="1:4" x14ac:dyDescent="0.25">
      <c r="A11" s="43">
        <v>1</v>
      </c>
      <c r="B11" s="10" t="s">
        <v>1</v>
      </c>
      <c r="C11" s="6"/>
      <c r="D11" s="7"/>
    </row>
    <row r="12" spans="1:4" x14ac:dyDescent="0.25">
      <c r="A12" s="43">
        <v>2</v>
      </c>
      <c r="B12" s="10" t="s">
        <v>2</v>
      </c>
      <c r="C12" s="6"/>
      <c r="D12" s="7"/>
    </row>
    <row r="13" spans="1:4" ht="30" x14ac:dyDescent="0.25">
      <c r="A13" s="43">
        <v>3</v>
      </c>
      <c r="B13" s="10" t="s">
        <v>208</v>
      </c>
      <c r="C13" s="6"/>
      <c r="D13" s="7"/>
    </row>
    <row r="14" spans="1:4" ht="30" x14ac:dyDescent="0.25">
      <c r="A14" s="43">
        <v>4</v>
      </c>
      <c r="B14" s="10" t="s">
        <v>3</v>
      </c>
      <c r="C14" s="6"/>
      <c r="D14" s="7"/>
    </row>
    <row r="15" spans="1:4" x14ac:dyDescent="0.25">
      <c r="A15" s="43">
        <v>5</v>
      </c>
      <c r="B15" s="10" t="s">
        <v>4</v>
      </c>
      <c r="C15" s="6"/>
      <c r="D15" s="7"/>
    </row>
    <row r="16" spans="1:4" x14ac:dyDescent="0.25">
      <c r="A16" s="43">
        <v>6</v>
      </c>
      <c r="B16" s="10" t="s">
        <v>5</v>
      </c>
      <c r="C16" s="6"/>
      <c r="D16" s="7"/>
    </row>
    <row r="17" spans="1:4" x14ac:dyDescent="0.25">
      <c r="A17" s="43">
        <v>7</v>
      </c>
      <c r="B17" s="10" t="s">
        <v>6</v>
      </c>
      <c r="C17" s="6"/>
      <c r="D17" s="7"/>
    </row>
    <row r="18" spans="1:4" x14ac:dyDescent="0.25">
      <c r="A18" s="43">
        <v>8</v>
      </c>
      <c r="B18" s="10" t="s">
        <v>209</v>
      </c>
      <c r="C18" s="6"/>
      <c r="D18" s="7"/>
    </row>
    <row r="19" spans="1:4" x14ac:dyDescent="0.25">
      <c r="A19" s="43">
        <v>9</v>
      </c>
      <c r="B19" s="10" t="s">
        <v>7</v>
      </c>
      <c r="C19" s="6"/>
      <c r="D19" s="7"/>
    </row>
    <row r="20" spans="1:4" ht="45" x14ac:dyDescent="0.25">
      <c r="A20" s="43">
        <v>10</v>
      </c>
      <c r="B20" s="64" t="s">
        <v>350</v>
      </c>
      <c r="C20" s="6"/>
      <c r="D20" s="7"/>
    </row>
    <row r="21" spans="1:4" ht="30" x14ac:dyDescent="0.25">
      <c r="A21" s="43">
        <v>11</v>
      </c>
      <c r="B21" s="10" t="s">
        <v>8</v>
      </c>
      <c r="C21" s="6"/>
      <c r="D21" s="7"/>
    </row>
    <row r="22" spans="1:4" ht="30" x14ac:dyDescent="0.25">
      <c r="A22" s="43">
        <v>12</v>
      </c>
      <c r="B22" s="64" t="s">
        <v>351</v>
      </c>
      <c r="C22" s="6"/>
      <c r="D22" s="7"/>
    </row>
    <row r="23" spans="1:4" ht="30" x14ac:dyDescent="0.25">
      <c r="A23" s="43">
        <v>13</v>
      </c>
      <c r="B23" s="57" t="s">
        <v>549</v>
      </c>
      <c r="C23" s="7"/>
      <c r="D23" s="7" t="s">
        <v>810</v>
      </c>
    </row>
    <row r="24" spans="1:4" ht="45" x14ac:dyDescent="0.25">
      <c r="A24" s="43">
        <v>14</v>
      </c>
      <c r="B24" s="57" t="s">
        <v>788</v>
      </c>
      <c r="C24" s="7"/>
      <c r="D24" s="7" t="s">
        <v>810</v>
      </c>
    </row>
    <row r="25" spans="1:4" ht="105" x14ac:dyDescent="0.25">
      <c r="A25" s="43">
        <v>15</v>
      </c>
      <c r="B25" s="6" t="s">
        <v>811</v>
      </c>
      <c r="C25" s="6"/>
      <c r="D25" s="7" t="s">
        <v>810</v>
      </c>
    </row>
    <row r="27" spans="1:4" x14ac:dyDescent="0.25">
      <c r="A27" t="s">
        <v>809</v>
      </c>
      <c r="B27" s="61"/>
    </row>
  </sheetData>
  <mergeCells count="3">
    <mergeCell ref="B1:D1"/>
    <mergeCell ref="B5:C5"/>
    <mergeCell ref="B6:C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ерите данные" prompt="Выберите данные из предлагаемого списка">
          <x14:formula1>
            <xm:f>'ТЕХНИЧЕСКИЙ РАЗДЕЛ, НЕ ТРОГАТЬ!'!$A$71:$A$75</xm:f>
          </x14:formula1>
          <xm:sqref>C14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1" workbookViewId="0">
      <selection activeCell="C23" sqref="C23"/>
    </sheetView>
  </sheetViews>
  <sheetFormatPr defaultRowHeight="15" x14ac:dyDescent="0.25"/>
  <cols>
    <col min="1" max="1" width="5.42578125" customWidth="1"/>
    <col min="2" max="2" width="50.5703125" customWidth="1"/>
    <col min="3" max="3" width="52.7109375" customWidth="1"/>
    <col min="4" max="4" width="31.85546875" customWidth="1"/>
  </cols>
  <sheetData>
    <row r="1" spans="1:4" ht="18.75" x14ac:dyDescent="0.3">
      <c r="A1" s="55" t="s">
        <v>308</v>
      </c>
      <c r="B1" s="51" t="s">
        <v>167</v>
      </c>
      <c r="C1" s="51"/>
      <c r="D1" s="53"/>
    </row>
    <row r="2" spans="1:4" ht="45" x14ac:dyDescent="0.25">
      <c r="A2" s="78"/>
      <c r="B2" s="21" t="s">
        <v>289</v>
      </c>
      <c r="C2" s="21" t="s">
        <v>290</v>
      </c>
      <c r="D2" s="21" t="s">
        <v>381</v>
      </c>
    </row>
    <row r="3" spans="1:4" ht="30" x14ac:dyDescent="0.25">
      <c r="A3" s="43">
        <v>1</v>
      </c>
      <c r="B3" s="6" t="s">
        <v>648</v>
      </c>
      <c r="C3" s="6"/>
      <c r="D3" s="7"/>
    </row>
    <row r="4" spans="1:4" ht="30" x14ac:dyDescent="0.25">
      <c r="A4" s="43">
        <v>2</v>
      </c>
      <c r="B4" s="6" t="s">
        <v>653</v>
      </c>
      <c r="C4" s="6"/>
      <c r="D4" s="7"/>
    </row>
    <row r="5" spans="1:4" ht="30" x14ac:dyDescent="0.25">
      <c r="A5" s="43">
        <v>3</v>
      </c>
      <c r="B5" s="6" t="s">
        <v>655</v>
      </c>
      <c r="C5" s="6"/>
      <c r="D5" s="7"/>
    </row>
    <row r="6" spans="1:4" ht="30" x14ac:dyDescent="0.25">
      <c r="A6" s="43">
        <v>4</v>
      </c>
      <c r="B6" s="6" t="s">
        <v>656</v>
      </c>
      <c r="C6" s="6"/>
      <c r="D6" s="7"/>
    </row>
    <row r="7" spans="1:4" ht="45" x14ac:dyDescent="0.25">
      <c r="A7" s="43">
        <v>5</v>
      </c>
      <c r="B7" s="6" t="s">
        <v>657</v>
      </c>
      <c r="C7" s="6"/>
      <c r="D7" s="7"/>
    </row>
    <row r="8" spans="1:4" x14ac:dyDescent="0.25">
      <c r="A8" s="43">
        <v>6</v>
      </c>
      <c r="B8" s="6" t="s">
        <v>168</v>
      </c>
      <c r="C8" s="6"/>
      <c r="D8" s="7"/>
    </row>
    <row r="9" spans="1:4" ht="30" x14ac:dyDescent="0.25">
      <c r="A9" s="43">
        <v>7</v>
      </c>
      <c r="B9" s="6" t="s">
        <v>169</v>
      </c>
      <c r="C9" s="6"/>
      <c r="D9" s="7"/>
    </row>
    <row r="10" spans="1:4" ht="30" x14ac:dyDescent="0.25">
      <c r="A10" s="43">
        <v>8</v>
      </c>
      <c r="B10" s="6" t="s">
        <v>170</v>
      </c>
      <c r="C10" s="6"/>
      <c r="D10" s="7"/>
    </row>
    <row r="11" spans="1:4" x14ac:dyDescent="0.25">
      <c r="A11" s="43">
        <v>9</v>
      </c>
      <c r="B11" s="6" t="s">
        <v>176</v>
      </c>
      <c r="C11" s="6"/>
      <c r="D11" s="7"/>
    </row>
    <row r="12" spans="1:4" ht="30" x14ac:dyDescent="0.25">
      <c r="A12" s="43">
        <v>10</v>
      </c>
      <c r="B12" s="6" t="s">
        <v>654</v>
      </c>
      <c r="C12" s="6"/>
      <c r="D12" s="7"/>
    </row>
    <row r="13" spans="1:4" x14ac:dyDescent="0.25">
      <c r="A13" s="43">
        <v>11</v>
      </c>
      <c r="B13" s="6" t="s">
        <v>177</v>
      </c>
      <c r="C13" s="6"/>
      <c r="D13" s="7"/>
    </row>
    <row r="14" spans="1:4" x14ac:dyDescent="0.25">
      <c r="A14" s="43">
        <v>12</v>
      </c>
      <c r="B14" s="6" t="s">
        <v>178</v>
      </c>
      <c r="C14" s="6"/>
      <c r="D14" s="7"/>
    </row>
    <row r="15" spans="1:4" ht="30" x14ac:dyDescent="0.25">
      <c r="A15" s="43">
        <v>13</v>
      </c>
      <c r="B15" s="6" t="s">
        <v>806</v>
      </c>
      <c r="C15" s="6"/>
      <c r="D15" s="7"/>
    </row>
    <row r="16" spans="1:4" x14ac:dyDescent="0.25">
      <c r="A16" s="43">
        <v>14</v>
      </c>
      <c r="B16" s="6" t="s">
        <v>179</v>
      </c>
      <c r="C16" s="6"/>
      <c r="D16" s="7"/>
    </row>
    <row r="17" spans="1:4" x14ac:dyDescent="0.25">
      <c r="A17" s="43">
        <v>15</v>
      </c>
      <c r="B17" s="6" t="s">
        <v>180</v>
      </c>
      <c r="C17" s="6"/>
      <c r="D17" s="7"/>
    </row>
    <row r="18" spans="1:4" ht="30" x14ac:dyDescent="0.25">
      <c r="A18" s="43">
        <v>16</v>
      </c>
      <c r="B18" s="6" t="s">
        <v>659</v>
      </c>
      <c r="C18" s="6"/>
      <c r="D18" s="7"/>
    </row>
    <row r="19" spans="1:4" ht="30" x14ac:dyDescent="0.25">
      <c r="A19" s="43">
        <v>17</v>
      </c>
      <c r="B19" s="6" t="s">
        <v>181</v>
      </c>
      <c r="C19" s="6"/>
      <c r="D19" s="7"/>
    </row>
    <row r="20" spans="1:4" ht="45" x14ac:dyDescent="0.25">
      <c r="A20" s="43">
        <v>18</v>
      </c>
      <c r="B20" s="6" t="s">
        <v>182</v>
      </c>
      <c r="C20" s="6"/>
      <c r="D20" s="7"/>
    </row>
    <row r="21" spans="1:4" x14ac:dyDescent="0.25">
      <c r="A21" s="43">
        <v>19</v>
      </c>
      <c r="B21" s="6" t="s">
        <v>183</v>
      </c>
      <c r="C21" s="6"/>
      <c r="D21" s="7"/>
    </row>
    <row r="22" spans="1:4" ht="30" x14ac:dyDescent="0.25">
      <c r="A22" s="43">
        <v>20</v>
      </c>
      <c r="B22" s="6" t="s">
        <v>184</v>
      </c>
      <c r="C22" s="6"/>
      <c r="D22" s="7"/>
    </row>
    <row r="23" spans="1:4" ht="30" x14ac:dyDescent="0.25">
      <c r="A23" s="43">
        <v>21</v>
      </c>
      <c r="B23" s="57" t="s">
        <v>668</v>
      </c>
      <c r="C23" s="7"/>
      <c r="D23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'ТЕХНИЧЕСКИЙ РАЗДЕЛ, НЕ ТРОГАТЬ!'!$A$467:$A$471</xm:f>
          </x14:formula1>
          <xm:sqref>C3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C4:C5 C7:C17 C19 C21</xm:sqref>
        </x14:dataValidation>
        <x14:dataValidation type="list" allowBlank="1" showInputMessage="1" showErrorMessage="1">
          <x14:formula1>
            <xm:f>'ТЕХНИЧЕСКИЙ РАЗДЕЛ, НЕ ТРОГАТЬ!'!$A$436:$A$439</xm:f>
          </x14:formula1>
          <xm:sqref>C6 C23</xm:sqref>
        </x14:dataValidation>
        <x14:dataValidation type="list" allowBlank="1" showInputMessage="1" showErrorMessage="1">
          <x14:formula1>
            <xm:f>'ТЕХНИЧЕСКИЙ РАЗДЕЛ, НЕ ТРОГАТЬ!'!$A$474:$A$477</xm:f>
          </x14:formula1>
          <xm:sqref>C18</xm:sqref>
        </x14:dataValidation>
        <x14:dataValidation type="list" allowBlank="1" showInputMessage="1" showErrorMessage="1">
          <x14:formula1>
            <xm:f>'ТЕХНИЧЕСКИЙ РАЗДЕЛ, НЕ ТРОГАТЬ!'!$A$480:$A$482</xm:f>
          </x14:formula1>
          <xm:sqref>C20</xm:sqref>
        </x14:dataValidation>
        <x14:dataValidation type="list" allowBlank="1" showInputMessage="1" showErrorMessage="1">
          <x14:formula1>
            <xm:f>'ТЕХНИЧЕСКИЙ РАЗДЕЛ, НЕ ТРОГАТЬ!'!$A$485:$A$489</xm:f>
          </x14:formula1>
          <xm:sqref>C22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0" workbookViewId="0">
      <selection activeCell="C16" sqref="C16"/>
    </sheetView>
  </sheetViews>
  <sheetFormatPr defaultRowHeight="15" x14ac:dyDescent="0.25"/>
  <cols>
    <col min="1" max="1" width="5.28515625" customWidth="1"/>
    <col min="2" max="2" width="46" customWidth="1"/>
    <col min="3" max="3" width="61.140625" customWidth="1"/>
    <col min="4" max="4" width="27" customWidth="1"/>
  </cols>
  <sheetData>
    <row r="1" spans="1:4" ht="18.75" x14ac:dyDescent="0.3">
      <c r="A1" s="47" t="s">
        <v>336</v>
      </c>
      <c r="B1" s="51" t="s">
        <v>87</v>
      </c>
      <c r="C1" s="51"/>
      <c r="D1" s="50"/>
    </row>
    <row r="2" spans="1:4" ht="45" x14ac:dyDescent="0.25">
      <c r="A2" s="78"/>
      <c r="B2" s="21" t="s">
        <v>289</v>
      </c>
      <c r="C2" s="21" t="s">
        <v>290</v>
      </c>
      <c r="D2" s="21" t="s">
        <v>381</v>
      </c>
    </row>
    <row r="3" spans="1:4" ht="30" x14ac:dyDescent="0.25">
      <c r="A3" s="43">
        <v>1</v>
      </c>
      <c r="B3" s="6" t="s">
        <v>669</v>
      </c>
      <c r="C3" s="6"/>
      <c r="D3" s="7"/>
    </row>
    <row r="4" spans="1:4" ht="30" x14ac:dyDescent="0.25">
      <c r="A4" s="43">
        <v>2</v>
      </c>
      <c r="B4" s="6" t="s">
        <v>670</v>
      </c>
      <c r="C4" s="6"/>
      <c r="D4" s="7"/>
    </row>
    <row r="5" spans="1:4" ht="45" x14ac:dyDescent="0.25">
      <c r="A5" s="43">
        <v>3</v>
      </c>
      <c r="B5" s="6" t="s">
        <v>671</v>
      </c>
      <c r="C5" s="6"/>
      <c r="D5" s="7"/>
    </row>
    <row r="6" spans="1:4" ht="30" x14ac:dyDescent="0.25">
      <c r="A6" s="43">
        <v>4</v>
      </c>
      <c r="B6" s="6" t="s">
        <v>672</v>
      </c>
      <c r="C6" s="6"/>
      <c r="D6" s="7"/>
    </row>
    <row r="7" spans="1:4" ht="45" x14ac:dyDescent="0.25">
      <c r="A7" s="43">
        <v>5</v>
      </c>
      <c r="B7" s="6" t="s">
        <v>673</v>
      </c>
      <c r="C7" s="6"/>
      <c r="D7" s="7"/>
    </row>
    <row r="8" spans="1:4" ht="30" x14ac:dyDescent="0.25">
      <c r="A8" s="43">
        <v>6</v>
      </c>
      <c r="B8" s="6" t="s">
        <v>361</v>
      </c>
      <c r="C8" s="6"/>
      <c r="D8" s="7"/>
    </row>
    <row r="9" spans="1:4" ht="45" x14ac:dyDescent="0.25">
      <c r="A9" s="43">
        <v>7</v>
      </c>
      <c r="B9" s="57" t="s">
        <v>675</v>
      </c>
      <c r="C9" s="7"/>
      <c r="D9" s="7"/>
    </row>
    <row r="10" spans="1:4" ht="60" x14ac:dyDescent="0.25">
      <c r="A10" s="43">
        <v>8</v>
      </c>
      <c r="B10" s="57" t="s">
        <v>676</v>
      </c>
      <c r="C10" s="7"/>
      <c r="D10" s="7"/>
    </row>
    <row r="11" spans="1:4" ht="45" x14ac:dyDescent="0.25">
      <c r="A11" s="43">
        <v>9</v>
      </c>
      <c r="B11" s="57" t="s">
        <v>313</v>
      </c>
      <c r="C11" s="7"/>
      <c r="D11" s="7"/>
    </row>
    <row r="12" spans="1:4" ht="30" x14ac:dyDescent="0.25">
      <c r="A12" s="43">
        <v>10</v>
      </c>
      <c r="B12" s="57" t="s">
        <v>677</v>
      </c>
      <c r="C12" s="7"/>
      <c r="D12" s="7"/>
    </row>
    <row r="13" spans="1:4" ht="45" x14ac:dyDescent="0.25">
      <c r="A13" s="43">
        <v>11</v>
      </c>
      <c r="B13" s="57" t="s">
        <v>678</v>
      </c>
      <c r="C13" s="7"/>
      <c r="D13" s="7"/>
    </row>
    <row r="14" spans="1:4" ht="45" x14ac:dyDescent="0.25">
      <c r="A14" s="43">
        <v>12</v>
      </c>
      <c r="B14" s="57" t="s">
        <v>679</v>
      </c>
      <c r="C14" s="7"/>
      <c r="D14" s="7"/>
    </row>
    <row r="15" spans="1:4" ht="45" x14ac:dyDescent="0.25">
      <c r="A15" s="43">
        <v>13</v>
      </c>
      <c r="B15" s="57" t="s">
        <v>807</v>
      </c>
      <c r="C15" s="7"/>
      <c r="D15" s="7"/>
    </row>
    <row r="16" spans="1:4" ht="45" x14ac:dyDescent="0.25">
      <c r="A16" s="43">
        <v>14</v>
      </c>
      <c r="B16" s="57" t="s">
        <v>680</v>
      </c>
      <c r="C16" s="7"/>
      <c r="D16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'ТЕХНИЧЕСКИЙ РАЗДЕЛ, НЕ ТРОГАТЬ!'!$A$436:$A$439</xm:f>
          </x14:formula1>
          <xm:sqref>C3 C5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C4 C9:C11 C13:C16</xm:sqref>
        </x14:dataValidation>
        <x14:dataValidation type="list" allowBlank="1" showInputMessage="1" showErrorMessage="1">
          <x14:formula1>
            <xm:f>'ТЕХНИЧЕСКИЙ РАЗДЕЛ, НЕ ТРОГАТЬ!'!$A$436:$A$438</xm:f>
          </x14:formula1>
          <xm:sqref>C6:C7 C12</xm:sqref>
        </x14:dataValidation>
        <x14:dataValidation type="list" allowBlank="1" showInputMessage="1" showErrorMessage="1">
          <x14:formula1>
            <xm:f>'ТЕХНИЧЕСКИЙ РАЗДЕЛ, НЕ ТРОГАТЬ!'!$A$492:$A$494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16" workbookViewId="0">
      <selection activeCell="C27" sqref="C27"/>
    </sheetView>
  </sheetViews>
  <sheetFormatPr defaultRowHeight="15" x14ac:dyDescent="0.25"/>
  <cols>
    <col min="1" max="1" width="4.42578125" customWidth="1"/>
    <col min="2" max="2" width="45.42578125" customWidth="1"/>
    <col min="3" max="3" width="56.140625" customWidth="1"/>
    <col min="4" max="4" width="23.85546875" customWidth="1"/>
  </cols>
  <sheetData>
    <row r="2" spans="1:4" ht="37.5" x14ac:dyDescent="0.3">
      <c r="A2" s="47" t="s">
        <v>337</v>
      </c>
      <c r="B2" s="51" t="s">
        <v>323</v>
      </c>
      <c r="C2" s="52"/>
      <c r="D2" s="53"/>
    </row>
    <row r="3" spans="1:4" ht="60" x14ac:dyDescent="0.25">
      <c r="A3" s="78"/>
      <c r="B3" s="21" t="s">
        <v>289</v>
      </c>
      <c r="C3" s="21" t="s">
        <v>290</v>
      </c>
      <c r="D3" s="21" t="s">
        <v>381</v>
      </c>
    </row>
    <row r="4" spans="1:4" ht="45" x14ac:dyDescent="0.25">
      <c r="A4" s="43">
        <v>1</v>
      </c>
      <c r="B4" s="6" t="s">
        <v>681</v>
      </c>
      <c r="C4" s="6"/>
      <c r="D4" s="7"/>
    </row>
    <row r="5" spans="1:4" x14ac:dyDescent="0.25">
      <c r="A5" s="43">
        <v>2</v>
      </c>
      <c r="B5" s="6" t="s">
        <v>324</v>
      </c>
      <c r="C5" s="6"/>
      <c r="D5" s="7"/>
    </row>
    <row r="6" spans="1:4" ht="105" x14ac:dyDescent="0.25">
      <c r="A6" s="43">
        <v>3</v>
      </c>
      <c r="B6" s="6" t="s">
        <v>325</v>
      </c>
      <c r="C6" s="6"/>
      <c r="D6" s="7"/>
    </row>
    <row r="7" spans="1:4" ht="30" x14ac:dyDescent="0.25">
      <c r="A7" s="43">
        <v>4</v>
      </c>
      <c r="B7" s="6" t="s">
        <v>682</v>
      </c>
      <c r="C7" s="6"/>
      <c r="D7" s="7"/>
    </row>
    <row r="8" spans="1:4" x14ac:dyDescent="0.25">
      <c r="A8" s="43">
        <v>5</v>
      </c>
      <c r="B8" s="6" t="s">
        <v>504</v>
      </c>
      <c r="C8" s="6"/>
      <c r="D8" s="7"/>
    </row>
    <row r="9" spans="1:4" ht="45" x14ac:dyDescent="0.25">
      <c r="A9" s="43">
        <v>6</v>
      </c>
      <c r="B9" s="6" t="s">
        <v>326</v>
      </c>
      <c r="C9" s="6"/>
      <c r="D9" s="7"/>
    </row>
    <row r="10" spans="1:4" x14ac:dyDescent="0.25">
      <c r="A10" s="43">
        <v>7</v>
      </c>
      <c r="B10" s="58" t="s">
        <v>327</v>
      </c>
      <c r="C10" s="6"/>
      <c r="D10" s="7"/>
    </row>
    <row r="11" spans="1:4" x14ac:dyDescent="0.25">
      <c r="A11" s="43">
        <v>8</v>
      </c>
      <c r="B11" s="6" t="s">
        <v>328</v>
      </c>
      <c r="C11" s="6"/>
      <c r="D11" s="7"/>
    </row>
    <row r="12" spans="1:4" ht="30" x14ac:dyDescent="0.25">
      <c r="A12" s="43">
        <v>9</v>
      </c>
      <c r="B12" s="6" t="s">
        <v>329</v>
      </c>
      <c r="C12" s="6"/>
      <c r="D12" s="7"/>
    </row>
    <row r="13" spans="1:4" x14ac:dyDescent="0.25">
      <c r="A13" s="43">
        <v>10</v>
      </c>
      <c r="B13" s="6" t="s">
        <v>330</v>
      </c>
      <c r="C13" s="6"/>
      <c r="D13" s="7"/>
    </row>
    <row r="14" spans="1:4" ht="30" x14ac:dyDescent="0.25">
      <c r="A14" s="43">
        <v>11</v>
      </c>
      <c r="B14" s="6" t="s">
        <v>362</v>
      </c>
      <c r="C14" s="6"/>
      <c r="D14" s="7"/>
    </row>
    <row r="15" spans="1:4" ht="45" x14ac:dyDescent="0.25">
      <c r="A15" s="43">
        <v>12</v>
      </c>
      <c r="B15" s="6" t="s">
        <v>331</v>
      </c>
      <c r="C15" s="6"/>
      <c r="D15" s="7"/>
    </row>
    <row r="16" spans="1:4" ht="45" x14ac:dyDescent="0.25">
      <c r="A16" s="43">
        <v>13</v>
      </c>
      <c r="B16" s="6" t="s">
        <v>332</v>
      </c>
      <c r="C16" s="6"/>
      <c r="D16" s="7"/>
    </row>
    <row r="17" spans="1:4" ht="30" x14ac:dyDescent="0.25">
      <c r="A17" s="43">
        <v>14</v>
      </c>
      <c r="B17" s="6" t="s">
        <v>333</v>
      </c>
      <c r="C17" s="6"/>
      <c r="D17" s="7"/>
    </row>
    <row r="18" spans="1:4" ht="45" x14ac:dyDescent="0.25">
      <c r="A18" s="43">
        <v>15</v>
      </c>
      <c r="B18" s="6" t="s">
        <v>808</v>
      </c>
      <c r="C18" s="6"/>
      <c r="D18" s="7"/>
    </row>
    <row r="19" spans="1:4" x14ac:dyDescent="0.25">
      <c r="A19" s="43">
        <v>16</v>
      </c>
      <c r="B19" s="6" t="s">
        <v>334</v>
      </c>
      <c r="C19" s="6"/>
      <c r="D19" s="7"/>
    </row>
    <row r="20" spans="1:4" x14ac:dyDescent="0.25">
      <c r="A20" s="43">
        <v>17</v>
      </c>
      <c r="B20" s="6" t="s">
        <v>219</v>
      </c>
      <c r="C20" s="6"/>
      <c r="D20" s="7"/>
    </row>
    <row r="21" spans="1:4" x14ac:dyDescent="0.25">
      <c r="A21" s="43">
        <v>18</v>
      </c>
      <c r="B21" s="6" t="s">
        <v>335</v>
      </c>
      <c r="C21" s="6"/>
      <c r="D21" s="7"/>
    </row>
    <row r="22" spans="1:4" ht="30" x14ac:dyDescent="0.25">
      <c r="A22" s="43">
        <v>19</v>
      </c>
      <c r="B22" s="57" t="s">
        <v>686</v>
      </c>
      <c r="C22" s="6"/>
      <c r="D22" s="7"/>
    </row>
    <row r="23" spans="1:4" ht="45" x14ac:dyDescent="0.25">
      <c r="A23" s="43">
        <v>20</v>
      </c>
      <c r="B23" s="6" t="s">
        <v>137</v>
      </c>
      <c r="C23" s="6"/>
      <c r="D23" s="7"/>
    </row>
    <row r="24" spans="1:4" x14ac:dyDescent="0.25">
      <c r="A24" s="43">
        <v>21</v>
      </c>
      <c r="B24" s="6" t="s">
        <v>139</v>
      </c>
      <c r="C24" s="6"/>
      <c r="D24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'ТЕХНИЧЕСКИЙ РАЗДЕЛ, НЕ ТРОГАТЬ!'!$A$436:$A$439</xm:f>
          </x14:formula1>
          <xm:sqref>C4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C5:C6 C9:C14 C17:C24</xm:sqref>
        </x14:dataValidation>
        <x14:dataValidation type="list" allowBlank="1" showInputMessage="1" showErrorMessage="1">
          <x14:formula1>
            <xm:f>'ТЕХНИЧЕСКИЙ РАЗДЕЛ, НЕ ТРОГАТЬ!'!$A$275:$A$278</xm:f>
          </x14:formula1>
          <xm:sqref>C8</xm:sqref>
        </x14:dataValidation>
        <x14:dataValidation type="list" allowBlank="1" showInputMessage="1" showErrorMessage="1">
          <x14:formula1>
            <xm:f>'ТЕХНИЧЕСКИЙ РАЗДЕЛ, НЕ ТРОГАТЬ!'!$A$497:$A$500</xm:f>
          </x14:formula1>
          <xm:sqref>C15:C16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workbookViewId="0">
      <selection activeCell="E7" sqref="E7"/>
    </sheetView>
  </sheetViews>
  <sheetFormatPr defaultRowHeight="15" x14ac:dyDescent="0.25"/>
  <cols>
    <col min="1" max="1" width="46.28515625" customWidth="1"/>
  </cols>
  <sheetData>
    <row r="1" spans="1:7" ht="18.75" x14ac:dyDescent="0.3">
      <c r="A1" s="3" t="s">
        <v>12</v>
      </c>
    </row>
    <row r="3" spans="1:7" x14ac:dyDescent="0.25">
      <c r="A3" s="4" t="s">
        <v>13</v>
      </c>
      <c r="B3" s="5">
        <v>2014</v>
      </c>
      <c r="C3" s="5">
        <v>2015</v>
      </c>
      <c r="D3" s="5">
        <v>2016</v>
      </c>
      <c r="E3" s="5">
        <v>2017</v>
      </c>
      <c r="F3" s="5">
        <v>2018</v>
      </c>
    </row>
    <row r="4" spans="1:7" x14ac:dyDescent="0.25">
      <c r="A4" s="6" t="s">
        <v>14</v>
      </c>
      <c r="B4" s="7"/>
      <c r="C4" s="7"/>
      <c r="D4" s="7"/>
      <c r="E4" s="7"/>
      <c r="F4" s="7"/>
    </row>
    <row r="5" spans="1:7" x14ac:dyDescent="0.25">
      <c r="A5" s="8" t="s">
        <v>15</v>
      </c>
      <c r="B5" s="7"/>
      <c r="C5" s="7"/>
      <c r="D5" s="7"/>
      <c r="E5" s="7"/>
      <c r="F5" s="7"/>
    </row>
    <row r="6" spans="1:7" x14ac:dyDescent="0.25">
      <c r="A6" s="6" t="s">
        <v>16</v>
      </c>
      <c r="B6" s="7"/>
      <c r="C6" s="7"/>
      <c r="D6" s="7"/>
      <c r="E6" s="7"/>
      <c r="F6" s="7"/>
    </row>
    <row r="7" spans="1:7" x14ac:dyDescent="0.25">
      <c r="A7" s="8" t="s">
        <v>17</v>
      </c>
      <c r="B7" s="7"/>
      <c r="C7" s="7"/>
      <c r="D7" s="7"/>
      <c r="E7" s="7"/>
      <c r="F7" s="7"/>
    </row>
    <row r="8" spans="1:7" ht="30" x14ac:dyDescent="0.25">
      <c r="A8" s="70" t="s">
        <v>414</v>
      </c>
      <c r="B8" s="7"/>
      <c r="C8" s="7"/>
      <c r="D8" s="7"/>
      <c r="E8" s="7"/>
      <c r="F8" s="7"/>
    </row>
    <row r="9" spans="1:7" x14ac:dyDescent="0.25">
      <c r="A9" s="8" t="s">
        <v>17</v>
      </c>
      <c r="B9" s="7"/>
      <c r="C9" s="7"/>
      <c r="D9" s="7"/>
      <c r="E9" s="7"/>
      <c r="F9" s="7"/>
    </row>
    <row r="10" spans="1:7" ht="30" x14ac:dyDescent="0.25">
      <c r="A10" s="6" t="s">
        <v>18</v>
      </c>
      <c r="B10" s="7"/>
      <c r="C10" s="7"/>
      <c r="D10" s="7"/>
      <c r="E10" s="7"/>
      <c r="F10" s="7"/>
    </row>
    <row r="11" spans="1:7" x14ac:dyDescent="0.25">
      <c r="A11" s="6" t="s">
        <v>415</v>
      </c>
      <c r="B11" s="7"/>
      <c r="C11" s="7"/>
      <c r="D11" s="7"/>
      <c r="E11" s="7"/>
      <c r="F11" s="7"/>
    </row>
    <row r="12" spans="1:7" x14ac:dyDescent="0.25">
      <c r="A12" s="8" t="s">
        <v>416</v>
      </c>
      <c r="B12" s="7"/>
      <c r="C12" s="7"/>
      <c r="D12" s="7"/>
      <c r="E12" s="7"/>
      <c r="F12" s="7"/>
    </row>
    <row r="13" spans="1:7" ht="30" x14ac:dyDescent="0.25">
      <c r="A13" s="6" t="s">
        <v>19</v>
      </c>
      <c r="B13" s="7"/>
      <c r="C13" s="7"/>
      <c r="D13" s="7"/>
      <c r="E13" s="7"/>
      <c r="F13" s="7"/>
    </row>
    <row r="14" spans="1:7" x14ac:dyDescent="0.25">
      <c r="A14" s="7" t="s">
        <v>20</v>
      </c>
      <c r="B14" s="7"/>
      <c r="C14" s="7"/>
      <c r="D14" s="7"/>
      <c r="E14" s="7"/>
      <c r="F14" s="7"/>
      <c r="G14" s="59"/>
    </row>
    <row r="15" spans="1:7" x14ac:dyDescent="0.25">
      <c r="A15" s="7" t="s">
        <v>21</v>
      </c>
      <c r="B15" s="7"/>
      <c r="C15" s="7"/>
      <c r="D15" s="7"/>
      <c r="E15" s="7"/>
      <c r="F15" s="7"/>
    </row>
    <row r="17" spans="1:7" x14ac:dyDescent="0.25">
      <c r="A17" s="89" t="s">
        <v>22</v>
      </c>
      <c r="B17" s="89"/>
      <c r="C17" s="89"/>
      <c r="D17" s="89"/>
      <c r="E17" s="89"/>
      <c r="F17" s="89"/>
      <c r="G17" s="89"/>
    </row>
    <row r="18" spans="1:7" x14ac:dyDescent="0.25">
      <c r="A18" s="89"/>
      <c r="B18" s="89"/>
      <c r="C18" s="89"/>
      <c r="D18" s="89"/>
      <c r="E18" s="89"/>
      <c r="F18" s="89"/>
      <c r="G18" s="89"/>
    </row>
    <row r="19" spans="1:7" x14ac:dyDescent="0.25">
      <c r="A19" s="90"/>
      <c r="B19" s="90"/>
      <c r="C19" s="90"/>
      <c r="D19" s="90"/>
      <c r="E19" s="90"/>
      <c r="F19" s="90"/>
      <c r="G19" s="90"/>
    </row>
    <row r="20" spans="1:7" ht="3" customHeight="1" x14ac:dyDescent="0.25">
      <c r="A20" s="90"/>
      <c r="B20" s="90"/>
      <c r="C20" s="90"/>
      <c r="D20" s="90"/>
      <c r="E20" s="90"/>
      <c r="F20" s="90"/>
      <c r="G20" s="90"/>
    </row>
    <row r="21" spans="1:7" hidden="1" x14ac:dyDescent="0.25">
      <c r="A21" s="90"/>
      <c r="B21" s="90"/>
      <c r="C21" s="90"/>
      <c r="D21" s="90"/>
      <c r="E21" s="90"/>
      <c r="F21" s="90"/>
      <c r="G21" s="90"/>
    </row>
    <row r="22" spans="1:7" hidden="1" x14ac:dyDescent="0.25">
      <c r="A22" s="90"/>
      <c r="B22" s="90"/>
      <c r="C22" s="90"/>
      <c r="D22" s="90"/>
      <c r="E22" s="90"/>
      <c r="F22" s="90"/>
      <c r="G22" s="90"/>
    </row>
    <row r="23" spans="1:7" hidden="1" x14ac:dyDescent="0.25">
      <c r="A23" s="90"/>
      <c r="B23" s="90"/>
      <c r="C23" s="90"/>
      <c r="D23" s="90"/>
      <c r="E23" s="90"/>
      <c r="F23" s="90"/>
      <c r="G23" s="90"/>
    </row>
    <row r="25" spans="1:7" ht="18.75" x14ac:dyDescent="0.3">
      <c r="A25" s="3" t="s">
        <v>417</v>
      </c>
    </row>
    <row r="26" spans="1:7" ht="45" x14ac:dyDescent="0.25">
      <c r="A26" s="4" t="s">
        <v>418</v>
      </c>
      <c r="B26" s="4" t="s">
        <v>74</v>
      </c>
      <c r="C26" s="4" t="s">
        <v>75</v>
      </c>
    </row>
    <row r="27" spans="1:7" x14ac:dyDescent="0.25">
      <c r="A27" s="7" t="s">
        <v>419</v>
      </c>
      <c r="B27" s="7"/>
      <c r="C27" s="7"/>
    </row>
    <row r="28" spans="1:7" x14ac:dyDescent="0.25">
      <c r="A28" s="7" t="s">
        <v>76</v>
      </c>
      <c r="B28" s="7"/>
      <c r="C28" s="7"/>
    </row>
    <row r="29" spans="1:7" x14ac:dyDescent="0.25">
      <c r="A29" s="7" t="s">
        <v>420</v>
      </c>
      <c r="B29" s="7"/>
      <c r="C29" s="7"/>
    </row>
    <row r="30" spans="1:7" x14ac:dyDescent="0.25">
      <c r="A30" s="7" t="s">
        <v>421</v>
      </c>
      <c r="B30" s="7"/>
      <c r="C30" s="7"/>
    </row>
    <row r="31" spans="1:7" x14ac:dyDescent="0.25">
      <c r="A31" s="7" t="s">
        <v>77</v>
      </c>
      <c r="B31" s="7"/>
      <c r="C31" s="7"/>
    </row>
    <row r="32" spans="1:7" x14ac:dyDescent="0.25">
      <c r="A32" s="7" t="s">
        <v>422</v>
      </c>
      <c r="B32" s="7"/>
      <c r="C32" s="7"/>
    </row>
    <row r="34" spans="1:3" ht="18.75" x14ac:dyDescent="0.3">
      <c r="A34" s="3" t="s">
        <v>423</v>
      </c>
    </row>
    <row r="35" spans="1:3" ht="18.75" x14ac:dyDescent="0.3">
      <c r="A35" s="3"/>
      <c r="B35">
        <v>2017</v>
      </c>
      <c r="C35">
        <v>2018</v>
      </c>
    </row>
    <row r="36" spans="1:3" ht="45" x14ac:dyDescent="0.25">
      <c r="A36" s="4" t="s">
        <v>424</v>
      </c>
      <c r="B36" s="4" t="s">
        <v>74</v>
      </c>
      <c r="C36" s="4" t="s">
        <v>74</v>
      </c>
    </row>
    <row r="37" spans="1:3" x14ac:dyDescent="0.25">
      <c r="A37" s="7" t="s">
        <v>111</v>
      </c>
      <c r="B37" s="7"/>
      <c r="C37" s="7"/>
    </row>
    <row r="38" spans="1:3" x14ac:dyDescent="0.25">
      <c r="A38" s="7" t="s">
        <v>112</v>
      </c>
      <c r="B38" s="7"/>
      <c r="C38" s="7"/>
    </row>
    <row r="39" spans="1:3" x14ac:dyDescent="0.25">
      <c r="A39" s="7" t="s">
        <v>113</v>
      </c>
      <c r="B39" s="7"/>
      <c r="C39" s="7"/>
    </row>
    <row r="40" spans="1:3" x14ac:dyDescent="0.25">
      <c r="A40" s="7" t="s">
        <v>114</v>
      </c>
      <c r="B40" s="7"/>
      <c r="C40" s="7"/>
    </row>
    <row r="41" spans="1:3" x14ac:dyDescent="0.25">
      <c r="A41" s="7" t="s">
        <v>115</v>
      </c>
      <c r="B41" s="7"/>
      <c r="C41" s="7"/>
    </row>
    <row r="42" spans="1:3" x14ac:dyDescent="0.25">
      <c r="A42" s="7" t="s">
        <v>116</v>
      </c>
      <c r="B42" s="7"/>
      <c r="C42" s="7"/>
    </row>
    <row r="43" spans="1:3" x14ac:dyDescent="0.25">
      <c r="A43" s="71" t="s">
        <v>425</v>
      </c>
    </row>
    <row r="45" spans="1:3" ht="18.75" x14ac:dyDescent="0.3">
      <c r="A45" s="3" t="s">
        <v>426</v>
      </c>
      <c r="B45" t="s">
        <v>427</v>
      </c>
      <c r="C45" t="s">
        <v>428</v>
      </c>
    </row>
    <row r="46" spans="1:3" x14ac:dyDescent="0.25">
      <c r="A46" s="29" t="s">
        <v>117</v>
      </c>
      <c r="B46" s="29" t="s">
        <v>118</v>
      </c>
      <c r="C46" s="29" t="s">
        <v>118</v>
      </c>
    </row>
    <row r="47" spans="1:3" x14ac:dyDescent="0.25">
      <c r="A47" s="7" t="s">
        <v>429</v>
      </c>
      <c r="B47" s="7"/>
      <c r="C47" s="7"/>
    </row>
    <row r="48" spans="1:3" x14ac:dyDescent="0.25">
      <c r="A48" s="7" t="s">
        <v>119</v>
      </c>
      <c r="B48" s="7"/>
      <c r="C48" s="7"/>
    </row>
    <row r="49" spans="1:6" x14ac:dyDescent="0.25">
      <c r="A49" s="7" t="s">
        <v>120</v>
      </c>
      <c r="B49" s="7"/>
      <c r="C49" s="7"/>
    </row>
    <row r="50" spans="1:6" x14ac:dyDescent="0.25">
      <c r="A50" s="7" t="s">
        <v>121</v>
      </c>
      <c r="B50" s="7"/>
      <c r="C50" s="7"/>
    </row>
    <row r="51" spans="1:6" x14ac:dyDescent="0.25">
      <c r="A51" s="7" t="s">
        <v>122</v>
      </c>
      <c r="B51" s="7"/>
      <c r="C51" s="7"/>
    </row>
    <row r="52" spans="1:6" x14ac:dyDescent="0.25">
      <c r="A52" s="7" t="s">
        <v>123</v>
      </c>
      <c r="B52" s="7"/>
      <c r="C52" s="7"/>
    </row>
    <row r="53" spans="1:6" x14ac:dyDescent="0.25">
      <c r="A53" s="7" t="s">
        <v>124</v>
      </c>
      <c r="B53" s="7"/>
      <c r="C53" s="7"/>
    </row>
    <row r="54" spans="1:6" x14ac:dyDescent="0.25">
      <c r="A54" s="7" t="s">
        <v>125</v>
      </c>
      <c r="B54" s="7"/>
      <c r="C54" s="7"/>
    </row>
    <row r="55" spans="1:6" x14ac:dyDescent="0.25">
      <c r="A55" s="7" t="s">
        <v>126</v>
      </c>
      <c r="B55" s="7"/>
      <c r="C55" s="7"/>
    </row>
    <row r="56" spans="1:6" x14ac:dyDescent="0.25">
      <c r="A56" s="7" t="s">
        <v>127</v>
      </c>
      <c r="B56" s="7"/>
      <c r="C56" s="7"/>
    </row>
    <row r="57" spans="1:6" x14ac:dyDescent="0.25">
      <c r="A57" s="7" t="s">
        <v>128</v>
      </c>
      <c r="B57" s="7"/>
      <c r="C57" s="7"/>
    </row>
    <row r="58" spans="1:6" x14ac:dyDescent="0.25">
      <c r="A58" s="7" t="s">
        <v>129</v>
      </c>
      <c r="B58" s="7"/>
      <c r="C58" s="7"/>
    </row>
    <row r="59" spans="1:6" x14ac:dyDescent="0.25">
      <c r="A59" s="7" t="s">
        <v>131</v>
      </c>
      <c r="B59" s="7"/>
      <c r="C59" s="7"/>
    </row>
    <row r="60" spans="1:6" x14ac:dyDescent="0.25">
      <c r="A60" s="7" t="s">
        <v>130</v>
      </c>
      <c r="B60" s="7"/>
      <c r="C60" s="7"/>
    </row>
    <row r="63" spans="1:6" ht="18.75" x14ac:dyDescent="0.3">
      <c r="A63" s="3" t="s">
        <v>430</v>
      </c>
    </row>
    <row r="64" spans="1:6" ht="60" x14ac:dyDescent="0.25">
      <c r="A64" s="72" t="s">
        <v>431</v>
      </c>
      <c r="B64" s="72" t="s">
        <v>432</v>
      </c>
      <c r="C64" s="72" t="s">
        <v>433</v>
      </c>
      <c r="D64" s="72" t="s">
        <v>434</v>
      </c>
      <c r="E64" s="68"/>
      <c r="F64" s="68"/>
    </row>
    <row r="65" spans="1:6" x14ac:dyDescent="0.25">
      <c r="A65" s="7"/>
      <c r="B65" s="7"/>
      <c r="C65" s="7"/>
      <c r="D65" s="7"/>
    </row>
    <row r="66" spans="1:6" x14ac:dyDescent="0.25">
      <c r="A66" s="7"/>
      <c r="B66" s="7"/>
      <c r="C66" s="7"/>
      <c r="D66" s="7"/>
    </row>
    <row r="67" spans="1:6" x14ac:dyDescent="0.25">
      <c r="A67" s="7"/>
      <c r="B67" s="7"/>
      <c r="C67" s="7"/>
      <c r="D67" s="7"/>
    </row>
    <row r="68" spans="1:6" x14ac:dyDescent="0.25">
      <c r="A68" s="7"/>
      <c r="B68" s="7"/>
      <c r="C68" s="7"/>
      <c r="D68" s="7"/>
    </row>
    <row r="69" spans="1:6" x14ac:dyDescent="0.25">
      <c r="A69" s="7"/>
      <c r="B69" s="7"/>
      <c r="C69" s="7"/>
      <c r="D69" s="7"/>
    </row>
    <row r="70" spans="1:6" x14ac:dyDescent="0.25">
      <c r="A70" s="7"/>
      <c r="B70" s="7"/>
      <c r="C70" s="7"/>
      <c r="D70" s="7"/>
    </row>
    <row r="71" spans="1:6" x14ac:dyDescent="0.25">
      <c r="A71" s="7"/>
      <c r="B71" s="7"/>
      <c r="C71" s="7"/>
      <c r="D71" s="7"/>
    </row>
    <row r="72" spans="1:6" x14ac:dyDescent="0.25">
      <c r="A72" s="7"/>
      <c r="B72" s="7"/>
      <c r="C72" s="7"/>
      <c r="D72" s="7"/>
    </row>
    <row r="75" spans="1:6" ht="21" x14ac:dyDescent="0.35">
      <c r="A75" s="73" t="s">
        <v>435</v>
      </c>
    </row>
    <row r="76" spans="1:6" ht="75" x14ac:dyDescent="0.25">
      <c r="A76" s="6" t="s">
        <v>436</v>
      </c>
      <c r="B76" s="6" t="s">
        <v>432</v>
      </c>
      <c r="C76" s="6" t="s">
        <v>437</v>
      </c>
      <c r="D76" s="6" t="s">
        <v>438</v>
      </c>
      <c r="E76" s="6" t="s">
        <v>439</v>
      </c>
      <c r="F76" s="68"/>
    </row>
    <row r="77" spans="1:6" x14ac:dyDescent="0.25">
      <c r="A77" s="7" t="s">
        <v>440</v>
      </c>
      <c r="B77" s="7">
        <v>10</v>
      </c>
      <c r="C77" s="7">
        <f>B77*1</f>
        <v>10</v>
      </c>
      <c r="D77" s="7">
        <v>1000</v>
      </c>
      <c r="E77" s="7">
        <f>C77*D77</f>
        <v>10000</v>
      </c>
      <c r="F77" s="59" t="s">
        <v>441</v>
      </c>
    </row>
    <row r="78" spans="1:6" x14ac:dyDescent="0.25">
      <c r="A78" s="7" t="s">
        <v>442</v>
      </c>
      <c r="B78" s="7">
        <v>30</v>
      </c>
      <c r="C78" s="7">
        <f>B78*2</f>
        <v>60</v>
      </c>
      <c r="D78" s="7">
        <v>1500</v>
      </c>
      <c r="E78" s="7">
        <f>C78*D78</f>
        <v>90000</v>
      </c>
    </row>
    <row r="79" spans="1:6" x14ac:dyDescent="0.25">
      <c r="A79" s="7" t="s">
        <v>443</v>
      </c>
      <c r="B79" s="7">
        <v>5</v>
      </c>
      <c r="C79" s="7">
        <f>B79*2</f>
        <v>10</v>
      </c>
      <c r="D79" s="7">
        <v>2000</v>
      </c>
      <c r="E79" s="7">
        <f>C79*D79</f>
        <v>20000</v>
      </c>
    </row>
    <row r="80" spans="1:6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x14ac:dyDescent="0.25">
      <c r="A82" s="7"/>
      <c r="B82" s="7"/>
      <c r="C82" s="7"/>
      <c r="D82" s="7"/>
      <c r="E82" s="7"/>
    </row>
    <row r="83" spans="1:5" x14ac:dyDescent="0.25">
      <c r="A83" s="7" t="s">
        <v>444</v>
      </c>
      <c r="B83" s="7"/>
      <c r="C83" s="7"/>
      <c r="D83" s="7"/>
      <c r="E83" s="7">
        <f>SUM(E77:E82)</f>
        <v>120000</v>
      </c>
    </row>
    <row r="84" spans="1:5" x14ac:dyDescent="0.25">
      <c r="A84" t="s">
        <v>445</v>
      </c>
      <c r="E84">
        <f>E83*30</f>
        <v>3600000</v>
      </c>
    </row>
    <row r="85" spans="1:5" x14ac:dyDescent="0.25">
      <c r="A85" t="s">
        <v>446</v>
      </c>
      <c r="E85">
        <f>E84*12</f>
        <v>43200000</v>
      </c>
    </row>
    <row r="88" spans="1:5" ht="15.75" x14ac:dyDescent="0.25">
      <c r="A88" s="74" t="s">
        <v>447</v>
      </c>
      <c r="B88" t="s">
        <v>448</v>
      </c>
    </row>
    <row r="89" spans="1:5" x14ac:dyDescent="0.25">
      <c r="A89" s="11" t="s">
        <v>449</v>
      </c>
      <c r="B89" s="11" t="s">
        <v>450</v>
      </c>
      <c r="C89" s="11" t="s">
        <v>427</v>
      </c>
      <c r="D89" s="12" t="s">
        <v>428</v>
      </c>
    </row>
    <row r="90" spans="1:5" x14ac:dyDescent="0.25">
      <c r="A90" s="7" t="s">
        <v>338</v>
      </c>
      <c r="B90" s="7"/>
      <c r="C90" s="7"/>
      <c r="D90" s="7"/>
    </row>
    <row r="91" spans="1:5" x14ac:dyDescent="0.25">
      <c r="A91" s="7" t="s">
        <v>339</v>
      </c>
      <c r="B91" s="7"/>
      <c r="C91" s="7"/>
      <c r="D91" s="7"/>
    </row>
    <row r="92" spans="1:5" x14ac:dyDescent="0.25">
      <c r="A92" s="7" t="s">
        <v>340</v>
      </c>
      <c r="B92" s="7"/>
      <c r="C92" s="7"/>
      <c r="D92" s="7"/>
    </row>
    <row r="93" spans="1:5" x14ac:dyDescent="0.25">
      <c r="A93" s="7" t="s">
        <v>341</v>
      </c>
      <c r="B93" s="7"/>
      <c r="C93" s="7"/>
      <c r="D93" s="7"/>
    </row>
    <row r="94" spans="1:5" x14ac:dyDescent="0.25">
      <c r="A94" s="7" t="s">
        <v>342</v>
      </c>
      <c r="B94" s="7"/>
      <c r="C94" s="7"/>
      <c r="D94" s="7"/>
    </row>
    <row r="95" spans="1:5" x14ac:dyDescent="0.25">
      <c r="A95" s="7" t="s">
        <v>343</v>
      </c>
      <c r="B95" s="7"/>
      <c r="C95" s="7"/>
      <c r="D95" s="7"/>
    </row>
    <row r="96" spans="1:5" x14ac:dyDescent="0.25">
      <c r="A96" s="7" t="s">
        <v>344</v>
      </c>
      <c r="B96" s="7"/>
      <c r="C96" s="7"/>
      <c r="D96" s="7"/>
    </row>
    <row r="97" spans="1:6" x14ac:dyDescent="0.25">
      <c r="A97" s="7" t="s">
        <v>345</v>
      </c>
      <c r="B97" s="7"/>
      <c r="C97" s="7"/>
      <c r="D97" s="7"/>
    </row>
    <row r="98" spans="1:6" x14ac:dyDescent="0.25">
      <c r="A98" s="7" t="s">
        <v>346</v>
      </c>
      <c r="B98" s="7"/>
      <c r="C98" s="7"/>
      <c r="D98" s="7"/>
    </row>
    <row r="99" spans="1:6" x14ac:dyDescent="0.25">
      <c r="A99" s="7" t="s">
        <v>347</v>
      </c>
      <c r="B99" s="7"/>
      <c r="C99" s="7"/>
      <c r="D99" s="7"/>
    </row>
    <row r="100" spans="1:6" x14ac:dyDescent="0.25">
      <c r="A100" s="7" t="s">
        <v>348</v>
      </c>
      <c r="B100" s="7"/>
      <c r="C100" s="7"/>
      <c r="D100" s="7"/>
    </row>
    <row r="101" spans="1:6" x14ac:dyDescent="0.25">
      <c r="A101" s="7" t="s">
        <v>349</v>
      </c>
      <c r="B101" s="7"/>
      <c r="C101" s="7"/>
      <c r="D101" s="7"/>
    </row>
    <row r="104" spans="1:6" x14ac:dyDescent="0.25">
      <c r="A104" s="9" t="s">
        <v>451</v>
      </c>
    </row>
    <row r="105" spans="1:6" x14ac:dyDescent="0.25">
      <c r="A105" s="9" t="s">
        <v>452</v>
      </c>
      <c r="B105" s="9"/>
      <c r="C105" s="9"/>
      <c r="D105" s="9"/>
      <c r="E105" s="9"/>
      <c r="F105" s="9"/>
    </row>
    <row r="106" spans="1:6" x14ac:dyDescent="0.25">
      <c r="A106" s="11" t="s">
        <v>453</v>
      </c>
      <c r="B106" s="11" t="s">
        <v>454</v>
      </c>
    </row>
    <row r="107" spans="1:6" x14ac:dyDescent="0.25">
      <c r="A107" s="7" t="s">
        <v>455</v>
      </c>
      <c r="B107" s="7"/>
    </row>
    <row r="108" spans="1:6" x14ac:dyDescent="0.25">
      <c r="A108" s="75" t="s">
        <v>456</v>
      </c>
      <c r="B108" s="7"/>
    </row>
    <row r="109" spans="1:6" x14ac:dyDescent="0.25">
      <c r="A109" s="7" t="s">
        <v>457</v>
      </c>
      <c r="B109" s="7"/>
    </row>
    <row r="110" spans="1:6" x14ac:dyDescent="0.25">
      <c r="A110" s="7" t="s">
        <v>458</v>
      </c>
      <c r="B110" s="7"/>
    </row>
    <row r="111" spans="1:6" x14ac:dyDescent="0.25">
      <c r="A111" s="7" t="s">
        <v>459</v>
      </c>
      <c r="B111" s="7"/>
    </row>
    <row r="112" spans="1:6" x14ac:dyDescent="0.25">
      <c r="A112" s="7" t="s">
        <v>460</v>
      </c>
      <c r="B112" s="7"/>
    </row>
    <row r="113" spans="1:6" x14ac:dyDescent="0.25">
      <c r="A113" s="7" t="s">
        <v>461</v>
      </c>
      <c r="B113" s="7"/>
    </row>
    <row r="114" spans="1:6" x14ac:dyDescent="0.25">
      <c r="A114" s="7" t="s">
        <v>462</v>
      </c>
      <c r="B114" s="7"/>
    </row>
    <row r="115" spans="1:6" x14ac:dyDescent="0.25">
      <c r="A115" s="7" t="s">
        <v>463</v>
      </c>
      <c r="B115" s="7"/>
    </row>
    <row r="118" spans="1:6" x14ac:dyDescent="0.25">
      <c r="A118" s="9" t="s">
        <v>464</v>
      </c>
    </row>
    <row r="119" spans="1:6" ht="45" x14ac:dyDescent="0.25">
      <c r="A119" s="6" t="s">
        <v>465</v>
      </c>
      <c r="B119" s="6" t="s">
        <v>466</v>
      </c>
      <c r="C119" s="6" t="s">
        <v>467</v>
      </c>
      <c r="D119" s="6" t="s">
        <v>75</v>
      </c>
      <c r="E119" s="68"/>
      <c r="F119" s="68"/>
    </row>
    <row r="120" spans="1:6" x14ac:dyDescent="0.25">
      <c r="A120" s="7" t="s">
        <v>468</v>
      </c>
      <c r="B120" s="7"/>
      <c r="C120" s="7"/>
      <c r="D120" s="7"/>
    </row>
    <row r="121" spans="1:6" x14ac:dyDescent="0.25">
      <c r="A121" s="7" t="s">
        <v>469</v>
      </c>
      <c r="B121" s="7"/>
      <c r="C121" s="7"/>
      <c r="D121" s="7"/>
    </row>
    <row r="122" spans="1:6" x14ac:dyDescent="0.25">
      <c r="A122" s="7" t="s">
        <v>470</v>
      </c>
      <c r="B122" s="7"/>
      <c r="C122" s="7"/>
      <c r="D122" s="7"/>
    </row>
    <row r="123" spans="1:6" x14ac:dyDescent="0.25">
      <c r="A123" s="7"/>
      <c r="B123" s="7"/>
      <c r="C123" s="7"/>
      <c r="D123" s="7"/>
    </row>
    <row r="124" spans="1:6" x14ac:dyDescent="0.25">
      <c r="A124" s="7"/>
      <c r="B124" s="7"/>
      <c r="C124" s="7"/>
      <c r="D124" s="7"/>
    </row>
    <row r="125" spans="1:6" x14ac:dyDescent="0.25">
      <c r="A125" s="7"/>
      <c r="B125" s="7"/>
      <c r="C125" s="7"/>
      <c r="D125" s="7"/>
    </row>
    <row r="126" spans="1:6" x14ac:dyDescent="0.25">
      <c r="A126" s="7"/>
      <c r="B126" s="7"/>
      <c r="C126" s="7"/>
      <c r="D126" s="7"/>
    </row>
    <row r="127" spans="1:6" x14ac:dyDescent="0.25">
      <c r="A127" s="7"/>
      <c r="B127" s="7"/>
      <c r="C127" s="7"/>
      <c r="D127" s="7"/>
    </row>
    <row r="130" spans="1:2" x14ac:dyDescent="0.25">
      <c r="A130" s="9" t="s">
        <v>471</v>
      </c>
    </row>
    <row r="131" spans="1:2" x14ac:dyDescent="0.25">
      <c r="A131" s="11" t="s">
        <v>472</v>
      </c>
      <c r="B131" s="11" t="s">
        <v>473</v>
      </c>
    </row>
    <row r="132" spans="1:2" x14ac:dyDescent="0.25">
      <c r="A132" s="7" t="s">
        <v>474</v>
      </c>
      <c r="B132" s="7"/>
    </row>
    <row r="133" spans="1:2" x14ac:dyDescent="0.25">
      <c r="A133" s="7" t="s">
        <v>475</v>
      </c>
      <c r="B133" s="7"/>
    </row>
    <row r="134" spans="1:2" x14ac:dyDescent="0.25">
      <c r="A134" s="7" t="s">
        <v>476</v>
      </c>
      <c r="B134" s="7"/>
    </row>
    <row r="135" spans="1:2" x14ac:dyDescent="0.25">
      <c r="A135" s="7" t="s">
        <v>477</v>
      </c>
      <c r="B135" s="7"/>
    </row>
    <row r="136" spans="1:2" x14ac:dyDescent="0.25">
      <c r="A136" s="7" t="s">
        <v>478</v>
      </c>
      <c r="B136" s="7"/>
    </row>
    <row r="137" spans="1:2" x14ac:dyDescent="0.25">
      <c r="A137" s="7" t="s">
        <v>479</v>
      </c>
      <c r="B137" s="7"/>
    </row>
    <row r="138" spans="1:2" x14ac:dyDescent="0.25">
      <c r="A138" s="11" t="s">
        <v>480</v>
      </c>
      <c r="B138" s="7"/>
    </row>
    <row r="141" spans="1:2" ht="15.75" x14ac:dyDescent="0.25">
      <c r="A141" s="74" t="s">
        <v>481</v>
      </c>
    </row>
    <row r="142" spans="1:2" ht="45" x14ac:dyDescent="0.25">
      <c r="A142" s="6" t="s">
        <v>482</v>
      </c>
      <c r="B142" s="6" t="s">
        <v>483</v>
      </c>
    </row>
    <row r="143" spans="1:2" x14ac:dyDescent="0.25">
      <c r="A143" s="7"/>
      <c r="B143" s="7"/>
    </row>
    <row r="144" spans="1:2" x14ac:dyDescent="0.25">
      <c r="A144" s="7"/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7"/>
      <c r="B147" s="7"/>
    </row>
    <row r="148" spans="1:2" x14ac:dyDescent="0.25">
      <c r="A148" s="7"/>
      <c r="B148" s="7"/>
    </row>
    <row r="149" spans="1:2" x14ac:dyDescent="0.25">
      <c r="A149" s="7"/>
      <c r="B149" s="7"/>
    </row>
    <row r="150" spans="1:2" x14ac:dyDescent="0.25">
      <c r="A150" s="7"/>
      <c r="B150" s="7"/>
    </row>
    <row r="151" spans="1:2" x14ac:dyDescent="0.25">
      <c r="A151" s="7"/>
      <c r="B151" s="7"/>
    </row>
    <row r="152" spans="1:2" x14ac:dyDescent="0.25">
      <c r="A152" s="7"/>
      <c r="B152" s="7"/>
    </row>
  </sheetData>
  <mergeCells count="1">
    <mergeCell ref="A17:G23"/>
  </mergeCells>
  <dataValidations count="1">
    <dataValidation allowBlank="1" showInputMessage="1" showErrorMessage="1" promptTitle="Ваши каналы продаж" prompt="Сюда нужно внести ваши данные по каналам продаж, по аналогии с приведенными примерами._x000a_" sqref="A27:A32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zoomScale="85" zoomScaleNormal="85" workbookViewId="0">
      <selection activeCell="K5" sqref="K5"/>
    </sheetView>
  </sheetViews>
  <sheetFormatPr defaultRowHeight="15" x14ac:dyDescent="0.25"/>
  <cols>
    <col min="1" max="1" width="30.5703125" customWidth="1"/>
    <col min="4" max="4" width="11.85546875" customWidth="1"/>
    <col min="5" max="5" width="23.7109375" customWidth="1"/>
    <col min="6" max="6" width="11" customWidth="1"/>
    <col min="7" max="7" width="13.5703125" customWidth="1"/>
    <col min="257" max="257" width="30.5703125" customWidth="1"/>
    <col min="260" max="260" width="11.85546875" customWidth="1"/>
    <col min="261" max="261" width="23.7109375" customWidth="1"/>
    <col min="262" max="262" width="11" customWidth="1"/>
    <col min="263" max="263" width="13.5703125" customWidth="1"/>
    <col min="513" max="513" width="30.5703125" customWidth="1"/>
    <col min="516" max="516" width="11.85546875" customWidth="1"/>
    <col min="517" max="517" width="23.7109375" customWidth="1"/>
    <col min="518" max="518" width="11" customWidth="1"/>
    <col min="519" max="519" width="13.5703125" customWidth="1"/>
    <col min="769" max="769" width="30.5703125" customWidth="1"/>
    <col min="772" max="772" width="11.85546875" customWidth="1"/>
    <col min="773" max="773" width="23.7109375" customWidth="1"/>
    <col min="774" max="774" width="11" customWidth="1"/>
    <col min="775" max="775" width="13.5703125" customWidth="1"/>
    <col min="1025" max="1025" width="30.5703125" customWidth="1"/>
    <col min="1028" max="1028" width="11.85546875" customWidth="1"/>
    <col min="1029" max="1029" width="23.7109375" customWidth="1"/>
    <col min="1030" max="1030" width="11" customWidth="1"/>
    <col min="1031" max="1031" width="13.5703125" customWidth="1"/>
    <col min="1281" max="1281" width="30.5703125" customWidth="1"/>
    <col min="1284" max="1284" width="11.85546875" customWidth="1"/>
    <col min="1285" max="1285" width="23.7109375" customWidth="1"/>
    <col min="1286" max="1286" width="11" customWidth="1"/>
    <col min="1287" max="1287" width="13.5703125" customWidth="1"/>
    <col min="1537" max="1537" width="30.5703125" customWidth="1"/>
    <col min="1540" max="1540" width="11.85546875" customWidth="1"/>
    <col min="1541" max="1541" width="23.7109375" customWidth="1"/>
    <col min="1542" max="1542" width="11" customWidth="1"/>
    <col min="1543" max="1543" width="13.5703125" customWidth="1"/>
    <col min="1793" max="1793" width="30.5703125" customWidth="1"/>
    <col min="1796" max="1796" width="11.85546875" customWidth="1"/>
    <col min="1797" max="1797" width="23.7109375" customWidth="1"/>
    <col min="1798" max="1798" width="11" customWidth="1"/>
    <col min="1799" max="1799" width="13.5703125" customWidth="1"/>
    <col min="2049" max="2049" width="30.5703125" customWidth="1"/>
    <col min="2052" max="2052" width="11.85546875" customWidth="1"/>
    <col min="2053" max="2053" width="23.7109375" customWidth="1"/>
    <col min="2054" max="2054" width="11" customWidth="1"/>
    <col min="2055" max="2055" width="13.5703125" customWidth="1"/>
    <col min="2305" max="2305" width="30.5703125" customWidth="1"/>
    <col min="2308" max="2308" width="11.85546875" customWidth="1"/>
    <col min="2309" max="2309" width="23.7109375" customWidth="1"/>
    <col min="2310" max="2310" width="11" customWidth="1"/>
    <col min="2311" max="2311" width="13.5703125" customWidth="1"/>
    <col min="2561" max="2561" width="30.5703125" customWidth="1"/>
    <col min="2564" max="2564" width="11.85546875" customWidth="1"/>
    <col min="2565" max="2565" width="23.7109375" customWidth="1"/>
    <col min="2566" max="2566" width="11" customWidth="1"/>
    <col min="2567" max="2567" width="13.5703125" customWidth="1"/>
    <col min="2817" max="2817" width="30.5703125" customWidth="1"/>
    <col min="2820" max="2820" width="11.85546875" customWidth="1"/>
    <col min="2821" max="2821" width="23.7109375" customWidth="1"/>
    <col min="2822" max="2822" width="11" customWidth="1"/>
    <col min="2823" max="2823" width="13.5703125" customWidth="1"/>
    <col min="3073" max="3073" width="30.5703125" customWidth="1"/>
    <col min="3076" max="3076" width="11.85546875" customWidth="1"/>
    <col min="3077" max="3077" width="23.7109375" customWidth="1"/>
    <col min="3078" max="3078" width="11" customWidth="1"/>
    <col min="3079" max="3079" width="13.5703125" customWidth="1"/>
    <col min="3329" max="3329" width="30.5703125" customWidth="1"/>
    <col min="3332" max="3332" width="11.85546875" customWidth="1"/>
    <col min="3333" max="3333" width="23.7109375" customWidth="1"/>
    <col min="3334" max="3334" width="11" customWidth="1"/>
    <col min="3335" max="3335" width="13.5703125" customWidth="1"/>
    <col min="3585" max="3585" width="30.5703125" customWidth="1"/>
    <col min="3588" max="3588" width="11.85546875" customWidth="1"/>
    <col min="3589" max="3589" width="23.7109375" customWidth="1"/>
    <col min="3590" max="3590" width="11" customWidth="1"/>
    <col min="3591" max="3591" width="13.5703125" customWidth="1"/>
    <col min="3841" max="3841" width="30.5703125" customWidth="1"/>
    <col min="3844" max="3844" width="11.85546875" customWidth="1"/>
    <col min="3845" max="3845" width="23.7109375" customWidth="1"/>
    <col min="3846" max="3846" width="11" customWidth="1"/>
    <col min="3847" max="3847" width="13.5703125" customWidth="1"/>
    <col min="4097" max="4097" width="30.5703125" customWidth="1"/>
    <col min="4100" max="4100" width="11.85546875" customWidth="1"/>
    <col min="4101" max="4101" width="23.7109375" customWidth="1"/>
    <col min="4102" max="4102" width="11" customWidth="1"/>
    <col min="4103" max="4103" width="13.5703125" customWidth="1"/>
    <col min="4353" max="4353" width="30.5703125" customWidth="1"/>
    <col min="4356" max="4356" width="11.85546875" customWidth="1"/>
    <col min="4357" max="4357" width="23.7109375" customWidth="1"/>
    <col min="4358" max="4358" width="11" customWidth="1"/>
    <col min="4359" max="4359" width="13.5703125" customWidth="1"/>
    <col min="4609" max="4609" width="30.5703125" customWidth="1"/>
    <col min="4612" max="4612" width="11.85546875" customWidth="1"/>
    <col min="4613" max="4613" width="23.7109375" customWidth="1"/>
    <col min="4614" max="4614" width="11" customWidth="1"/>
    <col min="4615" max="4615" width="13.5703125" customWidth="1"/>
    <col min="4865" max="4865" width="30.5703125" customWidth="1"/>
    <col min="4868" max="4868" width="11.85546875" customWidth="1"/>
    <col min="4869" max="4869" width="23.7109375" customWidth="1"/>
    <col min="4870" max="4870" width="11" customWidth="1"/>
    <col min="4871" max="4871" width="13.5703125" customWidth="1"/>
    <col min="5121" max="5121" width="30.5703125" customWidth="1"/>
    <col min="5124" max="5124" width="11.85546875" customWidth="1"/>
    <col min="5125" max="5125" width="23.7109375" customWidth="1"/>
    <col min="5126" max="5126" width="11" customWidth="1"/>
    <col min="5127" max="5127" width="13.5703125" customWidth="1"/>
    <col min="5377" max="5377" width="30.5703125" customWidth="1"/>
    <col min="5380" max="5380" width="11.85546875" customWidth="1"/>
    <col min="5381" max="5381" width="23.7109375" customWidth="1"/>
    <col min="5382" max="5382" width="11" customWidth="1"/>
    <col min="5383" max="5383" width="13.5703125" customWidth="1"/>
    <col min="5633" max="5633" width="30.5703125" customWidth="1"/>
    <col min="5636" max="5636" width="11.85546875" customWidth="1"/>
    <col min="5637" max="5637" width="23.7109375" customWidth="1"/>
    <col min="5638" max="5638" width="11" customWidth="1"/>
    <col min="5639" max="5639" width="13.5703125" customWidth="1"/>
    <col min="5889" max="5889" width="30.5703125" customWidth="1"/>
    <col min="5892" max="5892" width="11.85546875" customWidth="1"/>
    <col min="5893" max="5893" width="23.7109375" customWidth="1"/>
    <col min="5894" max="5894" width="11" customWidth="1"/>
    <col min="5895" max="5895" width="13.5703125" customWidth="1"/>
    <col min="6145" max="6145" width="30.5703125" customWidth="1"/>
    <col min="6148" max="6148" width="11.85546875" customWidth="1"/>
    <col min="6149" max="6149" width="23.7109375" customWidth="1"/>
    <col min="6150" max="6150" width="11" customWidth="1"/>
    <col min="6151" max="6151" width="13.5703125" customWidth="1"/>
    <col min="6401" max="6401" width="30.5703125" customWidth="1"/>
    <col min="6404" max="6404" width="11.85546875" customWidth="1"/>
    <col min="6405" max="6405" width="23.7109375" customWidth="1"/>
    <col min="6406" max="6406" width="11" customWidth="1"/>
    <col min="6407" max="6407" width="13.5703125" customWidth="1"/>
    <col min="6657" max="6657" width="30.5703125" customWidth="1"/>
    <col min="6660" max="6660" width="11.85546875" customWidth="1"/>
    <col min="6661" max="6661" width="23.7109375" customWidth="1"/>
    <col min="6662" max="6662" width="11" customWidth="1"/>
    <col min="6663" max="6663" width="13.5703125" customWidth="1"/>
    <col min="6913" max="6913" width="30.5703125" customWidth="1"/>
    <col min="6916" max="6916" width="11.85546875" customWidth="1"/>
    <col min="6917" max="6917" width="23.7109375" customWidth="1"/>
    <col min="6918" max="6918" width="11" customWidth="1"/>
    <col min="6919" max="6919" width="13.5703125" customWidth="1"/>
    <col min="7169" max="7169" width="30.5703125" customWidth="1"/>
    <col min="7172" max="7172" width="11.85546875" customWidth="1"/>
    <col min="7173" max="7173" width="23.7109375" customWidth="1"/>
    <col min="7174" max="7174" width="11" customWidth="1"/>
    <col min="7175" max="7175" width="13.5703125" customWidth="1"/>
    <col min="7425" max="7425" width="30.5703125" customWidth="1"/>
    <col min="7428" max="7428" width="11.85546875" customWidth="1"/>
    <col min="7429" max="7429" width="23.7109375" customWidth="1"/>
    <col min="7430" max="7430" width="11" customWidth="1"/>
    <col min="7431" max="7431" width="13.5703125" customWidth="1"/>
    <col min="7681" max="7681" width="30.5703125" customWidth="1"/>
    <col min="7684" max="7684" width="11.85546875" customWidth="1"/>
    <col min="7685" max="7685" width="23.7109375" customWidth="1"/>
    <col min="7686" max="7686" width="11" customWidth="1"/>
    <col min="7687" max="7687" width="13.5703125" customWidth="1"/>
    <col min="7937" max="7937" width="30.5703125" customWidth="1"/>
    <col min="7940" max="7940" width="11.85546875" customWidth="1"/>
    <col min="7941" max="7941" width="23.7109375" customWidth="1"/>
    <col min="7942" max="7942" width="11" customWidth="1"/>
    <col min="7943" max="7943" width="13.5703125" customWidth="1"/>
    <col min="8193" max="8193" width="30.5703125" customWidth="1"/>
    <col min="8196" max="8196" width="11.85546875" customWidth="1"/>
    <col min="8197" max="8197" width="23.7109375" customWidth="1"/>
    <col min="8198" max="8198" width="11" customWidth="1"/>
    <col min="8199" max="8199" width="13.5703125" customWidth="1"/>
    <col min="8449" max="8449" width="30.5703125" customWidth="1"/>
    <col min="8452" max="8452" width="11.85546875" customWidth="1"/>
    <col min="8453" max="8453" width="23.7109375" customWidth="1"/>
    <col min="8454" max="8454" width="11" customWidth="1"/>
    <col min="8455" max="8455" width="13.5703125" customWidth="1"/>
    <col min="8705" max="8705" width="30.5703125" customWidth="1"/>
    <col min="8708" max="8708" width="11.85546875" customWidth="1"/>
    <col min="8709" max="8709" width="23.7109375" customWidth="1"/>
    <col min="8710" max="8710" width="11" customWidth="1"/>
    <col min="8711" max="8711" width="13.5703125" customWidth="1"/>
    <col min="8961" max="8961" width="30.5703125" customWidth="1"/>
    <col min="8964" max="8964" width="11.85546875" customWidth="1"/>
    <col min="8965" max="8965" width="23.7109375" customWidth="1"/>
    <col min="8966" max="8966" width="11" customWidth="1"/>
    <col min="8967" max="8967" width="13.5703125" customWidth="1"/>
    <col min="9217" max="9217" width="30.5703125" customWidth="1"/>
    <col min="9220" max="9220" width="11.85546875" customWidth="1"/>
    <col min="9221" max="9221" width="23.7109375" customWidth="1"/>
    <col min="9222" max="9222" width="11" customWidth="1"/>
    <col min="9223" max="9223" width="13.5703125" customWidth="1"/>
    <col min="9473" max="9473" width="30.5703125" customWidth="1"/>
    <col min="9476" max="9476" width="11.85546875" customWidth="1"/>
    <col min="9477" max="9477" width="23.7109375" customWidth="1"/>
    <col min="9478" max="9478" width="11" customWidth="1"/>
    <col min="9479" max="9479" width="13.5703125" customWidth="1"/>
    <col min="9729" max="9729" width="30.5703125" customWidth="1"/>
    <col min="9732" max="9732" width="11.85546875" customWidth="1"/>
    <col min="9733" max="9733" width="23.7109375" customWidth="1"/>
    <col min="9734" max="9734" width="11" customWidth="1"/>
    <col min="9735" max="9735" width="13.5703125" customWidth="1"/>
    <col min="9985" max="9985" width="30.5703125" customWidth="1"/>
    <col min="9988" max="9988" width="11.85546875" customWidth="1"/>
    <col min="9989" max="9989" width="23.7109375" customWidth="1"/>
    <col min="9990" max="9990" width="11" customWidth="1"/>
    <col min="9991" max="9991" width="13.5703125" customWidth="1"/>
    <col min="10241" max="10241" width="30.5703125" customWidth="1"/>
    <col min="10244" max="10244" width="11.85546875" customWidth="1"/>
    <col min="10245" max="10245" width="23.7109375" customWidth="1"/>
    <col min="10246" max="10246" width="11" customWidth="1"/>
    <col min="10247" max="10247" width="13.5703125" customWidth="1"/>
    <col min="10497" max="10497" width="30.5703125" customWidth="1"/>
    <col min="10500" max="10500" width="11.85546875" customWidth="1"/>
    <col min="10501" max="10501" width="23.7109375" customWidth="1"/>
    <col min="10502" max="10502" width="11" customWidth="1"/>
    <col min="10503" max="10503" width="13.5703125" customWidth="1"/>
    <col min="10753" max="10753" width="30.5703125" customWidth="1"/>
    <col min="10756" max="10756" width="11.85546875" customWidth="1"/>
    <col min="10757" max="10757" width="23.7109375" customWidth="1"/>
    <col min="10758" max="10758" width="11" customWidth="1"/>
    <col min="10759" max="10759" width="13.5703125" customWidth="1"/>
    <col min="11009" max="11009" width="30.5703125" customWidth="1"/>
    <col min="11012" max="11012" width="11.85546875" customWidth="1"/>
    <col min="11013" max="11013" width="23.7109375" customWidth="1"/>
    <col min="11014" max="11014" width="11" customWidth="1"/>
    <col min="11015" max="11015" width="13.5703125" customWidth="1"/>
    <col min="11265" max="11265" width="30.5703125" customWidth="1"/>
    <col min="11268" max="11268" width="11.85546875" customWidth="1"/>
    <col min="11269" max="11269" width="23.7109375" customWidth="1"/>
    <col min="11270" max="11270" width="11" customWidth="1"/>
    <col min="11271" max="11271" width="13.5703125" customWidth="1"/>
    <col min="11521" max="11521" width="30.5703125" customWidth="1"/>
    <col min="11524" max="11524" width="11.85546875" customWidth="1"/>
    <col min="11525" max="11525" width="23.7109375" customWidth="1"/>
    <col min="11526" max="11526" width="11" customWidth="1"/>
    <col min="11527" max="11527" width="13.5703125" customWidth="1"/>
    <col min="11777" max="11777" width="30.5703125" customWidth="1"/>
    <col min="11780" max="11780" width="11.85546875" customWidth="1"/>
    <col min="11781" max="11781" width="23.7109375" customWidth="1"/>
    <col min="11782" max="11782" width="11" customWidth="1"/>
    <col min="11783" max="11783" width="13.5703125" customWidth="1"/>
    <col min="12033" max="12033" width="30.5703125" customWidth="1"/>
    <col min="12036" max="12036" width="11.85546875" customWidth="1"/>
    <col min="12037" max="12037" width="23.7109375" customWidth="1"/>
    <col min="12038" max="12038" width="11" customWidth="1"/>
    <col min="12039" max="12039" width="13.5703125" customWidth="1"/>
    <col min="12289" max="12289" width="30.5703125" customWidth="1"/>
    <col min="12292" max="12292" width="11.85546875" customWidth="1"/>
    <col min="12293" max="12293" width="23.7109375" customWidth="1"/>
    <col min="12294" max="12294" width="11" customWidth="1"/>
    <col min="12295" max="12295" width="13.5703125" customWidth="1"/>
    <col min="12545" max="12545" width="30.5703125" customWidth="1"/>
    <col min="12548" max="12548" width="11.85546875" customWidth="1"/>
    <col min="12549" max="12549" width="23.7109375" customWidth="1"/>
    <col min="12550" max="12550" width="11" customWidth="1"/>
    <col min="12551" max="12551" width="13.5703125" customWidth="1"/>
    <col min="12801" max="12801" width="30.5703125" customWidth="1"/>
    <col min="12804" max="12804" width="11.85546875" customWidth="1"/>
    <col min="12805" max="12805" width="23.7109375" customWidth="1"/>
    <col min="12806" max="12806" width="11" customWidth="1"/>
    <col min="12807" max="12807" width="13.5703125" customWidth="1"/>
    <col min="13057" max="13057" width="30.5703125" customWidth="1"/>
    <col min="13060" max="13060" width="11.85546875" customWidth="1"/>
    <col min="13061" max="13061" width="23.7109375" customWidth="1"/>
    <col min="13062" max="13062" width="11" customWidth="1"/>
    <col min="13063" max="13063" width="13.5703125" customWidth="1"/>
    <col min="13313" max="13313" width="30.5703125" customWidth="1"/>
    <col min="13316" max="13316" width="11.85546875" customWidth="1"/>
    <col min="13317" max="13317" width="23.7109375" customWidth="1"/>
    <col min="13318" max="13318" width="11" customWidth="1"/>
    <col min="13319" max="13319" width="13.5703125" customWidth="1"/>
    <col min="13569" max="13569" width="30.5703125" customWidth="1"/>
    <col min="13572" max="13572" width="11.85546875" customWidth="1"/>
    <col min="13573" max="13573" width="23.7109375" customWidth="1"/>
    <col min="13574" max="13574" width="11" customWidth="1"/>
    <col min="13575" max="13575" width="13.5703125" customWidth="1"/>
    <col min="13825" max="13825" width="30.5703125" customWidth="1"/>
    <col min="13828" max="13828" width="11.85546875" customWidth="1"/>
    <col min="13829" max="13829" width="23.7109375" customWidth="1"/>
    <col min="13830" max="13830" width="11" customWidth="1"/>
    <col min="13831" max="13831" width="13.5703125" customWidth="1"/>
    <col min="14081" max="14081" width="30.5703125" customWidth="1"/>
    <col min="14084" max="14084" width="11.85546875" customWidth="1"/>
    <col min="14085" max="14085" width="23.7109375" customWidth="1"/>
    <col min="14086" max="14086" width="11" customWidth="1"/>
    <col min="14087" max="14087" width="13.5703125" customWidth="1"/>
    <col min="14337" max="14337" width="30.5703125" customWidth="1"/>
    <col min="14340" max="14340" width="11.85546875" customWidth="1"/>
    <col min="14341" max="14341" width="23.7109375" customWidth="1"/>
    <col min="14342" max="14342" width="11" customWidth="1"/>
    <col min="14343" max="14343" width="13.5703125" customWidth="1"/>
    <col min="14593" max="14593" width="30.5703125" customWidth="1"/>
    <col min="14596" max="14596" width="11.85546875" customWidth="1"/>
    <col min="14597" max="14597" width="23.7109375" customWidth="1"/>
    <col min="14598" max="14598" width="11" customWidth="1"/>
    <col min="14599" max="14599" width="13.5703125" customWidth="1"/>
    <col min="14849" max="14849" width="30.5703125" customWidth="1"/>
    <col min="14852" max="14852" width="11.85546875" customWidth="1"/>
    <col min="14853" max="14853" width="23.7109375" customWidth="1"/>
    <col min="14854" max="14854" width="11" customWidth="1"/>
    <col min="14855" max="14855" width="13.5703125" customWidth="1"/>
    <col min="15105" max="15105" width="30.5703125" customWidth="1"/>
    <col min="15108" max="15108" width="11.85546875" customWidth="1"/>
    <col min="15109" max="15109" width="23.7109375" customWidth="1"/>
    <col min="15110" max="15110" width="11" customWidth="1"/>
    <col min="15111" max="15111" width="13.5703125" customWidth="1"/>
    <col min="15361" max="15361" width="30.5703125" customWidth="1"/>
    <col min="15364" max="15364" width="11.85546875" customWidth="1"/>
    <col min="15365" max="15365" width="23.7109375" customWidth="1"/>
    <col min="15366" max="15366" width="11" customWidth="1"/>
    <col min="15367" max="15367" width="13.5703125" customWidth="1"/>
    <col min="15617" max="15617" width="30.5703125" customWidth="1"/>
    <col min="15620" max="15620" width="11.85546875" customWidth="1"/>
    <col min="15621" max="15621" width="23.7109375" customWidth="1"/>
    <col min="15622" max="15622" width="11" customWidth="1"/>
    <col min="15623" max="15623" width="13.5703125" customWidth="1"/>
    <col min="15873" max="15873" width="30.5703125" customWidth="1"/>
    <col min="15876" max="15876" width="11.85546875" customWidth="1"/>
    <col min="15877" max="15877" width="23.7109375" customWidth="1"/>
    <col min="15878" max="15878" width="11" customWidth="1"/>
    <col min="15879" max="15879" width="13.5703125" customWidth="1"/>
    <col min="16129" max="16129" width="30.5703125" customWidth="1"/>
    <col min="16132" max="16132" width="11.85546875" customWidth="1"/>
    <col min="16133" max="16133" width="23.7109375" customWidth="1"/>
    <col min="16134" max="16134" width="11" customWidth="1"/>
    <col min="16135" max="16135" width="13.5703125" customWidth="1"/>
  </cols>
  <sheetData>
    <row r="1" spans="1:7" ht="18.75" x14ac:dyDescent="0.3">
      <c r="A1" s="3" t="s">
        <v>37</v>
      </c>
    </row>
    <row r="2" spans="1:7" x14ac:dyDescent="0.25">
      <c r="D2" s="91" t="s">
        <v>38</v>
      </c>
      <c r="E2" s="91"/>
      <c r="F2" s="91" t="s">
        <v>39</v>
      </c>
      <c r="G2" s="91"/>
    </row>
    <row r="3" spans="1:7" ht="48" customHeight="1" x14ac:dyDescent="0.25">
      <c r="A3" s="7"/>
      <c r="B3" s="7" t="s">
        <v>40</v>
      </c>
      <c r="C3" s="7" t="s">
        <v>41</v>
      </c>
      <c r="D3" s="6" t="s">
        <v>42</v>
      </c>
      <c r="E3" s="6" t="s">
        <v>43</v>
      </c>
      <c r="F3" s="6" t="s">
        <v>42</v>
      </c>
      <c r="G3" s="6" t="s">
        <v>44</v>
      </c>
    </row>
    <row r="4" spans="1:7" ht="30" x14ac:dyDescent="0.25">
      <c r="A4" s="20" t="s">
        <v>484</v>
      </c>
      <c r="B4" s="7">
        <v>1</v>
      </c>
      <c r="C4" s="7">
        <v>2</v>
      </c>
      <c r="D4" s="7">
        <v>2700</v>
      </c>
      <c r="E4" s="7">
        <f>C4*D4</f>
        <v>5400</v>
      </c>
      <c r="F4" s="7">
        <v>3200</v>
      </c>
      <c r="G4" s="7">
        <f>F4*C4</f>
        <v>6400</v>
      </c>
    </row>
    <row r="5" spans="1:7" ht="30" x14ac:dyDescent="0.25">
      <c r="A5" s="20" t="s">
        <v>485</v>
      </c>
      <c r="B5" s="7">
        <v>1</v>
      </c>
      <c r="C5" s="7">
        <v>2</v>
      </c>
      <c r="D5" s="7">
        <v>2600</v>
      </c>
      <c r="E5" s="7">
        <f t="shared" ref="E5:E17" si="0">C5*D5</f>
        <v>5200</v>
      </c>
      <c r="F5" s="7">
        <v>3400</v>
      </c>
      <c r="G5" s="7">
        <f t="shared" ref="G5:G17" si="1">F5*C5</f>
        <v>6800</v>
      </c>
    </row>
    <row r="6" spans="1:7" ht="30" x14ac:dyDescent="0.25">
      <c r="A6" s="20" t="s">
        <v>486</v>
      </c>
      <c r="B6" s="7">
        <v>4</v>
      </c>
      <c r="C6" s="7">
        <v>8</v>
      </c>
      <c r="D6" s="7">
        <v>2700</v>
      </c>
      <c r="E6" s="7">
        <f t="shared" si="0"/>
        <v>21600</v>
      </c>
      <c r="F6" s="7">
        <v>3200</v>
      </c>
      <c r="G6" s="7">
        <f t="shared" si="1"/>
        <v>25600</v>
      </c>
    </row>
    <row r="7" spans="1:7" ht="30" x14ac:dyDescent="0.25">
      <c r="A7" s="20" t="s">
        <v>487</v>
      </c>
      <c r="B7" s="7">
        <v>1</v>
      </c>
      <c r="C7" s="7">
        <v>2</v>
      </c>
      <c r="D7" s="7">
        <v>2400</v>
      </c>
      <c r="E7" s="7">
        <f t="shared" si="0"/>
        <v>4800</v>
      </c>
      <c r="F7" s="7">
        <v>2700</v>
      </c>
      <c r="G7" s="7">
        <f t="shared" si="1"/>
        <v>5400</v>
      </c>
    </row>
    <row r="8" spans="1:7" ht="45" x14ac:dyDescent="0.25">
      <c r="A8" s="20" t="s">
        <v>488</v>
      </c>
      <c r="B8" s="7">
        <v>1</v>
      </c>
      <c r="C8" s="7">
        <v>2</v>
      </c>
      <c r="D8" s="7">
        <v>1900</v>
      </c>
      <c r="E8" s="7">
        <f t="shared" si="0"/>
        <v>3800</v>
      </c>
      <c r="F8" s="7">
        <v>2000</v>
      </c>
      <c r="G8" s="7">
        <f t="shared" si="1"/>
        <v>4000</v>
      </c>
    </row>
    <row r="9" spans="1:7" ht="30" x14ac:dyDescent="0.25">
      <c r="A9" s="20" t="s">
        <v>489</v>
      </c>
      <c r="B9" s="7">
        <v>5</v>
      </c>
      <c r="C9" s="7">
        <v>5</v>
      </c>
      <c r="D9" s="7">
        <v>1900</v>
      </c>
      <c r="E9" s="7">
        <f t="shared" si="0"/>
        <v>9500</v>
      </c>
      <c r="F9" s="7">
        <v>2000</v>
      </c>
      <c r="G9" s="7">
        <f t="shared" si="1"/>
        <v>10000</v>
      </c>
    </row>
    <row r="10" spans="1:7" ht="45" x14ac:dyDescent="0.25">
      <c r="A10" s="20" t="s">
        <v>490</v>
      </c>
      <c r="B10" s="7">
        <v>8</v>
      </c>
      <c r="C10" s="7">
        <v>8</v>
      </c>
      <c r="D10" s="7">
        <v>2300</v>
      </c>
      <c r="E10" s="7">
        <f t="shared" si="0"/>
        <v>18400</v>
      </c>
      <c r="F10" s="7">
        <v>3100</v>
      </c>
      <c r="G10" s="7">
        <f t="shared" si="1"/>
        <v>24800</v>
      </c>
    </row>
    <row r="11" spans="1:7" ht="45" x14ac:dyDescent="0.25">
      <c r="A11" s="20" t="s">
        <v>491</v>
      </c>
      <c r="B11" s="7">
        <v>1</v>
      </c>
      <c r="C11" s="7">
        <v>1</v>
      </c>
      <c r="D11" s="7">
        <v>2450</v>
      </c>
      <c r="E11" s="7">
        <f t="shared" si="0"/>
        <v>2450</v>
      </c>
      <c r="F11" s="7">
        <v>3200</v>
      </c>
      <c r="G11" s="7">
        <f t="shared" si="1"/>
        <v>3200</v>
      </c>
    </row>
    <row r="12" spans="1:7" ht="45" x14ac:dyDescent="0.25">
      <c r="A12" s="20" t="s">
        <v>492</v>
      </c>
      <c r="B12" s="7">
        <v>2</v>
      </c>
      <c r="C12" s="7">
        <v>2</v>
      </c>
      <c r="D12" s="7">
        <v>2450</v>
      </c>
      <c r="E12" s="7">
        <f t="shared" si="0"/>
        <v>4900</v>
      </c>
      <c r="F12" s="7">
        <v>3200</v>
      </c>
      <c r="G12" s="7">
        <f t="shared" si="1"/>
        <v>6400</v>
      </c>
    </row>
    <row r="13" spans="1:7" ht="30" x14ac:dyDescent="0.25">
      <c r="A13" s="20" t="s">
        <v>493</v>
      </c>
      <c r="B13" s="7">
        <v>30</v>
      </c>
      <c r="C13" s="7">
        <v>60</v>
      </c>
      <c r="D13" s="7">
        <v>1700</v>
      </c>
      <c r="E13" s="7">
        <f t="shared" si="0"/>
        <v>102000</v>
      </c>
      <c r="F13" s="7">
        <v>1800</v>
      </c>
      <c r="G13" s="7">
        <f t="shared" si="1"/>
        <v>108000</v>
      </c>
    </row>
    <row r="14" spans="1:7" ht="30" x14ac:dyDescent="0.25">
      <c r="A14" s="20" t="s">
        <v>494</v>
      </c>
      <c r="B14" s="7">
        <v>11</v>
      </c>
      <c r="C14" s="7">
        <v>22</v>
      </c>
      <c r="D14" s="7">
        <v>2300</v>
      </c>
      <c r="E14" s="7">
        <f t="shared" si="0"/>
        <v>50600</v>
      </c>
      <c r="F14" s="7">
        <v>2600</v>
      </c>
      <c r="G14" s="7">
        <f t="shared" si="1"/>
        <v>57200</v>
      </c>
    </row>
    <row r="15" spans="1:7" ht="45" x14ac:dyDescent="0.25">
      <c r="A15" s="20" t="s">
        <v>495</v>
      </c>
      <c r="B15" s="7">
        <v>4</v>
      </c>
      <c r="C15" s="7">
        <v>8</v>
      </c>
      <c r="D15" s="7">
        <v>2450</v>
      </c>
      <c r="E15" s="7">
        <f t="shared" si="0"/>
        <v>19600</v>
      </c>
      <c r="F15" s="7">
        <v>3200</v>
      </c>
      <c r="G15" s="7">
        <f t="shared" si="1"/>
        <v>25600</v>
      </c>
    </row>
    <row r="16" spans="1:7" ht="45" x14ac:dyDescent="0.25">
      <c r="A16" s="20" t="s">
        <v>496</v>
      </c>
      <c r="B16" s="7">
        <v>3</v>
      </c>
      <c r="C16" s="7">
        <v>3</v>
      </c>
      <c r="D16" s="7">
        <v>2300</v>
      </c>
      <c r="E16" s="7">
        <f t="shared" si="0"/>
        <v>6900</v>
      </c>
      <c r="F16" s="7">
        <v>3100</v>
      </c>
      <c r="G16" s="7">
        <f t="shared" si="1"/>
        <v>9300</v>
      </c>
    </row>
    <row r="17" spans="1:7" ht="45" x14ac:dyDescent="0.25">
      <c r="A17" s="20" t="s">
        <v>497</v>
      </c>
      <c r="B17" s="7">
        <v>28</v>
      </c>
      <c r="C17" s="7">
        <v>56</v>
      </c>
      <c r="D17" s="7">
        <v>2200</v>
      </c>
      <c r="E17" s="7">
        <f t="shared" si="0"/>
        <v>123200</v>
      </c>
      <c r="F17" s="7">
        <v>2500</v>
      </c>
      <c r="G17" s="7">
        <f t="shared" si="1"/>
        <v>140000</v>
      </c>
    </row>
    <row r="18" spans="1:7" x14ac:dyDescent="0.25">
      <c r="A18" s="45"/>
      <c r="B18" s="11">
        <f t="shared" ref="B18:G18" si="2">SUM(B4:B17)</f>
        <v>100</v>
      </c>
      <c r="C18" s="11">
        <f t="shared" si="2"/>
        <v>181</v>
      </c>
      <c r="D18" s="11">
        <f t="shared" si="2"/>
        <v>32350</v>
      </c>
      <c r="E18" s="12">
        <f t="shared" si="2"/>
        <v>378350</v>
      </c>
      <c r="F18" s="12">
        <f t="shared" si="2"/>
        <v>39200</v>
      </c>
      <c r="G18" s="12">
        <f t="shared" si="2"/>
        <v>432700</v>
      </c>
    </row>
    <row r="19" spans="1:7" x14ac:dyDescent="0.25">
      <c r="A19" s="11" t="s">
        <v>45</v>
      </c>
      <c r="B19" s="11"/>
      <c r="C19" s="11"/>
      <c r="D19" s="11"/>
      <c r="E19" s="12">
        <f>E18*30</f>
        <v>11350500</v>
      </c>
      <c r="F19" s="11"/>
      <c r="G19" s="12">
        <f>G18*30</f>
        <v>12981000</v>
      </c>
    </row>
    <row r="20" spans="1:7" x14ac:dyDescent="0.25">
      <c r="A20" t="s">
        <v>46</v>
      </c>
      <c r="E20">
        <v>7</v>
      </c>
      <c r="G20">
        <v>5</v>
      </c>
    </row>
    <row r="21" spans="1:7" ht="18.75" x14ac:dyDescent="0.3">
      <c r="A21" s="13" t="s">
        <v>47</v>
      </c>
      <c r="E21" s="14">
        <f>E19*E20+G19*G20</f>
        <v>144358500</v>
      </c>
    </row>
    <row r="22" spans="1:7" ht="18.75" x14ac:dyDescent="0.3">
      <c r="A22" s="13"/>
      <c r="D22" s="15">
        <v>0.8</v>
      </c>
      <c r="E22" s="16">
        <f>E21*0.8</f>
        <v>115486800</v>
      </c>
    </row>
    <row r="23" spans="1:7" x14ac:dyDescent="0.25">
      <c r="D23" s="15">
        <v>0.7</v>
      </c>
      <c r="E23" s="17">
        <f>E21*0.7</f>
        <v>101050950</v>
      </c>
    </row>
    <row r="24" spans="1:7" x14ac:dyDescent="0.25">
      <c r="D24" s="15">
        <v>0.5</v>
      </c>
      <c r="E24" s="17">
        <f>E21*0.5</f>
        <v>72179250</v>
      </c>
    </row>
    <row r="25" spans="1:7" x14ac:dyDescent="0.25">
      <c r="D25" s="15">
        <v>0.4</v>
      </c>
      <c r="E25" s="17">
        <f>E21*0.4</f>
        <v>57743400</v>
      </c>
    </row>
    <row r="26" spans="1:7" x14ac:dyDescent="0.25">
      <c r="D26" s="15">
        <v>0.1</v>
      </c>
      <c r="E26" s="17">
        <f>E21*0.1</f>
        <v>14435850</v>
      </c>
    </row>
    <row r="28" spans="1:7" x14ac:dyDescent="0.25">
      <c r="A28" s="59"/>
    </row>
  </sheetData>
  <mergeCells count="2">
    <mergeCell ref="D2:E2"/>
    <mergeCell ref="F2:G2"/>
  </mergeCells>
  <dataValidations count="1">
    <dataValidation allowBlank="1" showInputMessage="1" showErrorMessage="1" promptTitle="Вставьте свои данные!" prompt="Сюда необходимо вставить ваши данные. Количество столбцов и строк может меняться!" sqref="A4:G17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6"/>
  <sheetViews>
    <sheetView topLeftCell="A614" workbookViewId="0">
      <selection activeCell="A656" sqref="A656"/>
    </sheetView>
  </sheetViews>
  <sheetFormatPr defaultRowHeight="15" x14ac:dyDescent="0.25"/>
  <sheetData>
    <row r="1" spans="1:1" x14ac:dyDescent="0.25">
      <c r="A1" s="9" t="s">
        <v>58</v>
      </c>
    </row>
    <row r="2" spans="1:1" x14ac:dyDescent="0.25">
      <c r="A2" t="s">
        <v>363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33</v>
      </c>
    </row>
    <row r="8" spans="1:1" x14ac:dyDescent="0.25">
      <c r="A8" s="9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4" spans="1:1" x14ac:dyDescent="0.25">
      <c r="A14" s="9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33</v>
      </c>
    </row>
    <row r="20" spans="1:1" x14ac:dyDescent="0.25">
      <c r="A20" s="9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385</v>
      </c>
    </row>
    <row r="24" spans="1:1" x14ac:dyDescent="0.25">
      <c r="A24" t="s">
        <v>386</v>
      </c>
    </row>
    <row r="25" spans="1:1" x14ac:dyDescent="0.25">
      <c r="A25" t="s">
        <v>33</v>
      </c>
    </row>
    <row r="27" spans="1:1" x14ac:dyDescent="0.25">
      <c r="A27" s="9" t="s">
        <v>24</v>
      </c>
    </row>
    <row r="28" spans="1:1" x14ac:dyDescent="0.25">
      <c r="A28" t="s">
        <v>195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28</v>
      </c>
    </row>
    <row r="34" spans="1:1" x14ac:dyDescent="0.25">
      <c r="A34" s="9" t="s">
        <v>71</v>
      </c>
    </row>
    <row r="35" spans="1:1" x14ac:dyDescent="0.25">
      <c r="A35" t="s">
        <v>388</v>
      </c>
    </row>
    <row r="36" spans="1:1" x14ac:dyDescent="0.25">
      <c r="A36" t="s">
        <v>389</v>
      </c>
    </row>
    <row r="37" spans="1:1" x14ac:dyDescent="0.25">
      <c r="A37" t="s">
        <v>390</v>
      </c>
    </row>
    <row r="38" spans="1:1" x14ac:dyDescent="0.25">
      <c r="A38" t="s">
        <v>33</v>
      </c>
    </row>
    <row r="40" spans="1:1" x14ac:dyDescent="0.25">
      <c r="A40" s="9" t="s">
        <v>391</v>
      </c>
    </row>
    <row r="41" spans="1:1" x14ac:dyDescent="0.25">
      <c r="A41" t="s">
        <v>392</v>
      </c>
    </row>
    <row r="42" spans="1:1" x14ac:dyDescent="0.25">
      <c r="A42" t="s">
        <v>393</v>
      </c>
    </row>
    <row r="43" spans="1:1" x14ac:dyDescent="0.25">
      <c r="A43" t="s">
        <v>394</v>
      </c>
    </row>
    <row r="44" spans="1:1" x14ac:dyDescent="0.25">
      <c r="A44" t="s">
        <v>33</v>
      </c>
    </row>
    <row r="46" spans="1:1" x14ac:dyDescent="0.25">
      <c r="A46" s="9" t="s">
        <v>72</v>
      </c>
    </row>
    <row r="47" spans="1:1" x14ac:dyDescent="0.25">
      <c r="A47" t="s">
        <v>395</v>
      </c>
    </row>
    <row r="48" spans="1:1" x14ac:dyDescent="0.25">
      <c r="A48" t="s">
        <v>396</v>
      </c>
    </row>
    <row r="49" spans="1:1" x14ac:dyDescent="0.25">
      <c r="A49" t="s">
        <v>397</v>
      </c>
    </row>
    <row r="50" spans="1:1" x14ac:dyDescent="0.25">
      <c r="A50" t="s">
        <v>398</v>
      </c>
    </row>
    <row r="51" spans="1:1" x14ac:dyDescent="0.25">
      <c r="A51" t="s">
        <v>33</v>
      </c>
    </row>
    <row r="53" spans="1:1" x14ac:dyDescent="0.25">
      <c r="A53" s="9" t="s">
        <v>401</v>
      </c>
    </row>
    <row r="54" spans="1:1" x14ac:dyDescent="0.25">
      <c r="A54" t="s">
        <v>403</v>
      </c>
    </row>
    <row r="55" spans="1:1" x14ac:dyDescent="0.25">
      <c r="A55" t="s">
        <v>402</v>
      </c>
    </row>
    <row r="56" spans="1:1" x14ac:dyDescent="0.25">
      <c r="A56" t="s">
        <v>33</v>
      </c>
    </row>
    <row r="58" spans="1:1" x14ac:dyDescent="0.25">
      <c r="A58" s="9" t="s">
        <v>63</v>
      </c>
    </row>
    <row r="59" spans="1:1" x14ac:dyDescent="0.25">
      <c r="A59" t="s">
        <v>404</v>
      </c>
    </row>
    <row r="60" spans="1:1" x14ac:dyDescent="0.25">
      <c r="A60" t="s">
        <v>407</v>
      </c>
    </row>
    <row r="61" spans="1:1" x14ac:dyDescent="0.25">
      <c r="A61" t="s">
        <v>405</v>
      </c>
    </row>
    <row r="62" spans="1:1" x14ac:dyDescent="0.25">
      <c r="A62" t="s">
        <v>406</v>
      </c>
    </row>
    <row r="63" spans="1:1" x14ac:dyDescent="0.25">
      <c r="A63" t="s">
        <v>33</v>
      </c>
    </row>
    <row r="70" spans="1:1" x14ac:dyDescent="0.25">
      <c r="A70" s="9" t="s">
        <v>3</v>
      </c>
    </row>
    <row r="71" spans="1:1" x14ac:dyDescent="0.25">
      <c r="A71" t="s">
        <v>31</v>
      </c>
    </row>
    <row r="72" spans="1:1" x14ac:dyDescent="0.25">
      <c r="A72" t="s">
        <v>29</v>
      </c>
    </row>
    <row r="73" spans="1:1" x14ac:dyDescent="0.25">
      <c r="A73" t="s">
        <v>30</v>
      </c>
    </row>
    <row r="74" spans="1:1" x14ac:dyDescent="0.25">
      <c r="A74" t="s">
        <v>32</v>
      </c>
    </row>
    <row r="75" spans="1:1" x14ac:dyDescent="0.25">
      <c r="A75" t="s">
        <v>33</v>
      </c>
    </row>
    <row r="77" spans="1:1" x14ac:dyDescent="0.25">
      <c r="A77" t="s">
        <v>34</v>
      </c>
    </row>
    <row r="78" spans="1:1" x14ac:dyDescent="0.25">
      <c r="A78" t="s">
        <v>35</v>
      </c>
    </row>
    <row r="79" spans="1:1" x14ac:dyDescent="0.25">
      <c r="A79" t="s">
        <v>48</v>
      </c>
    </row>
    <row r="80" spans="1:1" x14ac:dyDescent="0.25">
      <c r="A80" t="s">
        <v>36</v>
      </c>
    </row>
    <row r="81" spans="1:1" x14ac:dyDescent="0.25">
      <c r="A81" t="s">
        <v>33</v>
      </c>
    </row>
    <row r="83" spans="1:1" x14ac:dyDescent="0.25">
      <c r="A83" t="s">
        <v>60</v>
      </c>
    </row>
    <row r="84" spans="1:1" x14ac:dyDescent="0.25">
      <c r="A84" t="s">
        <v>61</v>
      </c>
    </row>
    <row r="85" spans="1:1" x14ac:dyDescent="0.25">
      <c r="A85" t="s">
        <v>211</v>
      </c>
    </row>
    <row r="87" spans="1:1" x14ac:dyDescent="0.25">
      <c r="A87" t="s">
        <v>92</v>
      </c>
    </row>
    <row r="88" spans="1:1" x14ac:dyDescent="0.25">
      <c r="A88" t="s">
        <v>93</v>
      </c>
    </row>
    <row r="89" spans="1:1" x14ac:dyDescent="0.25">
      <c r="A89" t="s">
        <v>94</v>
      </c>
    </row>
    <row r="90" spans="1:1" x14ac:dyDescent="0.25">
      <c r="A90" t="s">
        <v>95</v>
      </c>
    </row>
    <row r="91" spans="1:1" x14ac:dyDescent="0.25">
      <c r="A91" t="s">
        <v>28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28</v>
      </c>
    </row>
    <row r="102" spans="1:1" x14ac:dyDescent="0.25">
      <c r="A102" t="s">
        <v>102</v>
      </c>
    </row>
    <row r="103" spans="1:1" x14ac:dyDescent="0.25">
      <c r="A103" t="s">
        <v>104</v>
      </c>
    </row>
    <row r="104" spans="1:1" x14ac:dyDescent="0.25">
      <c r="A104" t="s">
        <v>105</v>
      </c>
    </row>
    <row r="105" spans="1:1" x14ac:dyDescent="0.25">
      <c r="A105" t="s">
        <v>106</v>
      </c>
    </row>
    <row r="106" spans="1:1" x14ac:dyDescent="0.25">
      <c r="A106" t="s">
        <v>28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106</v>
      </c>
    </row>
    <row r="112" spans="1:1" x14ac:dyDescent="0.25">
      <c r="A112" t="s">
        <v>28</v>
      </c>
    </row>
    <row r="115" spans="1:1" x14ac:dyDescent="0.25">
      <c r="A115" t="s">
        <v>171</v>
      </c>
    </row>
    <row r="116" spans="1:1" x14ac:dyDescent="0.25">
      <c r="A116" t="s">
        <v>172</v>
      </c>
    </row>
    <row r="117" spans="1:1" x14ac:dyDescent="0.25">
      <c r="A117" t="s">
        <v>173</v>
      </c>
    </row>
    <row r="118" spans="1:1" x14ac:dyDescent="0.25">
      <c r="A118" t="s">
        <v>174</v>
      </c>
    </row>
    <row r="119" spans="1:1" x14ac:dyDescent="0.25">
      <c r="A119" t="s">
        <v>175</v>
      </c>
    </row>
    <row r="120" spans="1:1" x14ac:dyDescent="0.25">
      <c r="A120" t="s">
        <v>33</v>
      </c>
    </row>
    <row r="123" spans="1:1" x14ac:dyDescent="0.25">
      <c r="A123" t="s">
        <v>185</v>
      </c>
    </row>
    <row r="124" spans="1:1" x14ac:dyDescent="0.25">
      <c r="A124" t="s">
        <v>186</v>
      </c>
    </row>
    <row r="125" spans="1:1" x14ac:dyDescent="0.25">
      <c r="A125" t="s">
        <v>187</v>
      </c>
    </row>
    <row r="126" spans="1:1" x14ac:dyDescent="0.25">
      <c r="A126" t="s">
        <v>188</v>
      </c>
    </row>
    <row r="127" spans="1:1" x14ac:dyDescent="0.25">
      <c r="A127" t="s">
        <v>33</v>
      </c>
    </row>
    <row r="130" spans="1:1" x14ac:dyDescent="0.25">
      <c r="A130" t="s">
        <v>202</v>
      </c>
    </row>
    <row r="131" spans="1:1" x14ac:dyDescent="0.25">
      <c r="A131" t="s">
        <v>203</v>
      </c>
    </row>
    <row r="132" spans="1:1" x14ac:dyDescent="0.25">
      <c r="A132" t="s">
        <v>204</v>
      </c>
    </row>
    <row r="133" spans="1:1" x14ac:dyDescent="0.25">
      <c r="A133" t="s">
        <v>205</v>
      </c>
    </row>
    <row r="134" spans="1:1" x14ac:dyDescent="0.25">
      <c r="A134" t="s">
        <v>33</v>
      </c>
    </row>
    <row r="137" spans="1:1" x14ac:dyDescent="0.25">
      <c r="A137" t="s">
        <v>138</v>
      </c>
    </row>
    <row r="138" spans="1:1" x14ac:dyDescent="0.25">
      <c r="A138" t="s">
        <v>212</v>
      </c>
    </row>
    <row r="139" spans="1:1" x14ac:dyDescent="0.25">
      <c r="A139" t="s">
        <v>213</v>
      </c>
    </row>
    <row r="140" spans="1:1" x14ac:dyDescent="0.25">
      <c r="A140" t="s">
        <v>214</v>
      </c>
    </row>
    <row r="141" spans="1:1" x14ac:dyDescent="0.25">
      <c r="A141" t="s">
        <v>33</v>
      </c>
    </row>
    <row r="144" spans="1:1" x14ac:dyDescent="0.25">
      <c r="A144" t="s">
        <v>62</v>
      </c>
    </row>
    <row r="145" spans="1:1" x14ac:dyDescent="0.25">
      <c r="A145" t="s">
        <v>216</v>
      </c>
    </row>
    <row r="146" spans="1:1" x14ac:dyDescent="0.25">
      <c r="A146" t="s">
        <v>217</v>
      </c>
    </row>
    <row r="149" spans="1:1" x14ac:dyDescent="0.25">
      <c r="A149" t="s">
        <v>73</v>
      </c>
    </row>
    <row r="150" spans="1:1" x14ac:dyDescent="0.25">
      <c r="A150" t="s">
        <v>222</v>
      </c>
    </row>
    <row r="151" spans="1:1" x14ac:dyDescent="0.25">
      <c r="A151" t="s">
        <v>220</v>
      </c>
    </row>
    <row r="152" spans="1:1" x14ac:dyDescent="0.25">
      <c r="A152" t="s">
        <v>221</v>
      </c>
    </row>
    <row r="153" spans="1:1" x14ac:dyDescent="0.25">
      <c r="A153" t="s">
        <v>33</v>
      </c>
    </row>
    <row r="156" spans="1:1" x14ac:dyDescent="0.25">
      <c r="A156" t="s">
        <v>78</v>
      </c>
    </row>
    <row r="157" spans="1:1" x14ac:dyDescent="0.25">
      <c r="A157" t="s">
        <v>223</v>
      </c>
    </row>
    <row r="158" spans="1:1" x14ac:dyDescent="0.25">
      <c r="A158" t="s">
        <v>224</v>
      </c>
    </row>
    <row r="159" spans="1:1" x14ac:dyDescent="0.25">
      <c r="A159" t="s">
        <v>225</v>
      </c>
    </row>
    <row r="160" spans="1:1" x14ac:dyDescent="0.25">
      <c r="A160" t="s">
        <v>227</v>
      </c>
    </row>
    <row r="161" spans="1:1" x14ac:dyDescent="0.25">
      <c r="A161" t="s">
        <v>226</v>
      </c>
    </row>
    <row r="162" spans="1:1" x14ac:dyDescent="0.25">
      <c r="A162" t="s">
        <v>33</v>
      </c>
    </row>
    <row r="164" spans="1:1" x14ac:dyDescent="0.25">
      <c r="A164" t="s">
        <v>69</v>
      </c>
    </row>
    <row r="165" spans="1:1" x14ac:dyDescent="0.25">
      <c r="A165" t="s">
        <v>229</v>
      </c>
    </row>
    <row r="166" spans="1:1" x14ac:dyDescent="0.25">
      <c r="A166" t="s">
        <v>228</v>
      </c>
    </row>
    <row r="167" spans="1:1" x14ac:dyDescent="0.25">
      <c r="A167" t="s">
        <v>230</v>
      </c>
    </row>
    <row r="168" spans="1:1" x14ac:dyDescent="0.25">
      <c r="A168" t="s">
        <v>33</v>
      </c>
    </row>
    <row r="171" spans="1:1" x14ac:dyDescent="0.25">
      <c r="A171" t="s">
        <v>185</v>
      </c>
    </row>
    <row r="172" spans="1:1" x14ac:dyDescent="0.25">
      <c r="A172" t="s">
        <v>233</v>
      </c>
    </row>
    <row r="173" spans="1:1" x14ac:dyDescent="0.25">
      <c r="A173" t="s">
        <v>234</v>
      </c>
    </row>
    <row r="174" spans="1:1" x14ac:dyDescent="0.25">
      <c r="A174" t="s">
        <v>235</v>
      </c>
    </row>
    <row r="175" spans="1:1" x14ac:dyDescent="0.25">
      <c r="A175" t="s">
        <v>236</v>
      </c>
    </row>
    <row r="176" spans="1:1" x14ac:dyDescent="0.25">
      <c r="A176" t="s">
        <v>33</v>
      </c>
    </row>
    <row r="179" spans="1:1" x14ac:dyDescent="0.25">
      <c r="A179" t="s">
        <v>189</v>
      </c>
    </row>
    <row r="180" spans="1:1" x14ac:dyDescent="0.25">
      <c r="A180" t="s">
        <v>237</v>
      </c>
    </row>
    <row r="181" spans="1:1" x14ac:dyDescent="0.25">
      <c r="A181" t="s">
        <v>238</v>
      </c>
    </row>
    <row r="182" spans="1:1" x14ac:dyDescent="0.25">
      <c r="A182" t="s">
        <v>239</v>
      </c>
    </row>
    <row r="183" spans="1:1" x14ac:dyDescent="0.25">
      <c r="A183" t="s">
        <v>33</v>
      </c>
    </row>
    <row r="185" spans="1:1" x14ac:dyDescent="0.25">
      <c r="A185" t="s">
        <v>240</v>
      </c>
    </row>
    <row r="186" spans="1:1" x14ac:dyDescent="0.25">
      <c r="A186" t="s">
        <v>241</v>
      </c>
    </row>
    <row r="187" spans="1:1" x14ac:dyDescent="0.25">
      <c r="A187" t="s">
        <v>242</v>
      </c>
    </row>
    <row r="188" spans="1:1" x14ac:dyDescent="0.25">
      <c r="A188" t="s">
        <v>243</v>
      </c>
    </row>
    <row r="189" spans="1:1" x14ac:dyDescent="0.25">
      <c r="A189" t="s">
        <v>244</v>
      </c>
    </row>
    <row r="192" spans="1:1" x14ac:dyDescent="0.25">
      <c r="A192" t="s">
        <v>159</v>
      </c>
    </row>
    <row r="193" spans="1:1" x14ac:dyDescent="0.25">
      <c r="A193" t="s">
        <v>247</v>
      </c>
    </row>
    <row r="194" spans="1:1" x14ac:dyDescent="0.25">
      <c r="A194" t="s">
        <v>248</v>
      </c>
    </row>
    <row r="195" spans="1:1" x14ac:dyDescent="0.25">
      <c r="A195" t="s">
        <v>249</v>
      </c>
    </row>
    <row r="196" spans="1:1" x14ac:dyDescent="0.25">
      <c r="A196" t="s">
        <v>250</v>
      </c>
    </row>
    <row r="199" spans="1:1" x14ac:dyDescent="0.25">
      <c r="A199" t="s">
        <v>161</v>
      </c>
    </row>
    <row r="200" spans="1:1" x14ac:dyDescent="0.25">
      <c r="A200" t="s">
        <v>251</v>
      </c>
    </row>
    <row r="201" spans="1:1" x14ac:dyDescent="0.25">
      <c r="A201" t="s">
        <v>252</v>
      </c>
    </row>
    <row r="202" spans="1:1" x14ac:dyDescent="0.25">
      <c r="A202" t="s">
        <v>253</v>
      </c>
    </row>
    <row r="203" spans="1:1" x14ac:dyDescent="0.25">
      <c r="A203" t="s">
        <v>33</v>
      </c>
    </row>
    <row r="206" spans="1:1" x14ac:dyDescent="0.25">
      <c r="A206" t="s">
        <v>254</v>
      </c>
    </row>
    <row r="207" spans="1:1" x14ac:dyDescent="0.25">
      <c r="A207" t="s">
        <v>255</v>
      </c>
    </row>
    <row r="208" spans="1:1" x14ac:dyDescent="0.25">
      <c r="A208" t="s">
        <v>256</v>
      </c>
    </row>
    <row r="209" spans="1:1" x14ac:dyDescent="0.25">
      <c r="A209" t="s">
        <v>257</v>
      </c>
    </row>
    <row r="210" spans="1:1" x14ac:dyDescent="0.25">
      <c r="A210" t="s">
        <v>33</v>
      </c>
    </row>
    <row r="212" spans="1:1" x14ac:dyDescent="0.25">
      <c r="A212" t="s">
        <v>258</v>
      </c>
    </row>
    <row r="213" spans="1:1" x14ac:dyDescent="0.25">
      <c r="A213" t="s">
        <v>259</v>
      </c>
    </row>
    <row r="214" spans="1:1" x14ac:dyDescent="0.25">
      <c r="A214" t="s">
        <v>260</v>
      </c>
    </row>
    <row r="215" spans="1:1" x14ac:dyDescent="0.25">
      <c r="A215" t="s">
        <v>261</v>
      </c>
    </row>
    <row r="216" spans="1:1" x14ac:dyDescent="0.25">
      <c r="A216" t="s">
        <v>33</v>
      </c>
    </row>
    <row r="219" spans="1:1" x14ac:dyDescent="0.25">
      <c r="A219" t="s">
        <v>262</v>
      </c>
    </row>
    <row r="220" spans="1:1" x14ac:dyDescent="0.25">
      <c r="A220" t="s">
        <v>263</v>
      </c>
    </row>
    <row r="221" spans="1:1" x14ac:dyDescent="0.25">
      <c r="A221" t="s">
        <v>264</v>
      </c>
    </row>
    <row r="222" spans="1:1" x14ac:dyDescent="0.25">
      <c r="A222" t="s">
        <v>265</v>
      </c>
    </row>
    <row r="223" spans="1:1" x14ac:dyDescent="0.25">
      <c r="A223" t="s">
        <v>33</v>
      </c>
    </row>
    <row r="225" spans="1:1" x14ac:dyDescent="0.25">
      <c r="A225" t="s">
        <v>273</v>
      </c>
    </row>
    <row r="226" spans="1:1" x14ac:dyDescent="0.25">
      <c r="A226" t="s">
        <v>272</v>
      </c>
    </row>
    <row r="227" spans="1:1" x14ac:dyDescent="0.25">
      <c r="A227" t="s">
        <v>274</v>
      </c>
    </row>
    <row r="229" spans="1:1" x14ac:dyDescent="0.25">
      <c r="A229" t="s">
        <v>275</v>
      </c>
    </row>
    <row r="230" spans="1:1" x14ac:dyDescent="0.25">
      <c r="A230" t="s">
        <v>276</v>
      </c>
    </row>
    <row r="231" spans="1:1" x14ac:dyDescent="0.25">
      <c r="A231" t="s">
        <v>277</v>
      </c>
    </row>
    <row r="232" spans="1:1" x14ac:dyDescent="0.25">
      <c r="A232" t="s">
        <v>33</v>
      </c>
    </row>
    <row r="234" spans="1:1" x14ac:dyDescent="0.25">
      <c r="A234" t="s">
        <v>283</v>
      </c>
    </row>
    <row r="235" spans="1:1" x14ac:dyDescent="0.25">
      <c r="A235" t="s">
        <v>284</v>
      </c>
    </row>
    <row r="236" spans="1:1" x14ac:dyDescent="0.25">
      <c r="A236" t="s">
        <v>285</v>
      </c>
    </row>
    <row r="237" spans="1:1" x14ac:dyDescent="0.25">
      <c r="A237" t="s">
        <v>286</v>
      </c>
    </row>
    <row r="240" spans="1:1" x14ac:dyDescent="0.25">
      <c r="A240" t="s">
        <v>315</v>
      </c>
    </row>
    <row r="241" spans="1:1" x14ac:dyDescent="0.25">
      <c r="A241" t="s">
        <v>316</v>
      </c>
    </row>
    <row r="242" spans="1:1" x14ac:dyDescent="0.25">
      <c r="A242" t="s">
        <v>106</v>
      </c>
    </row>
    <row r="243" spans="1:1" x14ac:dyDescent="0.25">
      <c r="A243" t="s">
        <v>28</v>
      </c>
    </row>
    <row r="245" spans="1:1" x14ac:dyDescent="0.25">
      <c r="A245" t="s">
        <v>318</v>
      </c>
    </row>
    <row r="246" spans="1:1" x14ac:dyDescent="0.25">
      <c r="A246" t="s">
        <v>319</v>
      </c>
    </row>
    <row r="247" spans="1:1" x14ac:dyDescent="0.25">
      <c r="A247" t="s">
        <v>320</v>
      </c>
    </row>
    <row r="248" spans="1:1" x14ac:dyDescent="0.25">
      <c r="A248" t="s">
        <v>33</v>
      </c>
    </row>
    <row r="251" spans="1:1" x14ac:dyDescent="0.25">
      <c r="A251" s="9" t="s">
        <v>65</v>
      </c>
    </row>
    <row r="252" spans="1:1" x14ac:dyDescent="0.25">
      <c r="A252" t="s">
        <v>408</v>
      </c>
    </row>
    <row r="253" spans="1:1" x14ac:dyDescent="0.25">
      <c r="A253" t="s">
        <v>409</v>
      </c>
    </row>
    <row r="254" spans="1:1" x14ac:dyDescent="0.25">
      <c r="A254" t="s">
        <v>410</v>
      </c>
    </row>
    <row r="255" spans="1:1" x14ac:dyDescent="0.25">
      <c r="A255" t="s">
        <v>33</v>
      </c>
    </row>
    <row r="257" spans="1:1" x14ac:dyDescent="0.25">
      <c r="A257" t="s">
        <v>66</v>
      </c>
    </row>
    <row r="258" spans="1:1" x14ac:dyDescent="0.25">
      <c r="A258" t="s">
        <v>411</v>
      </c>
    </row>
    <row r="259" spans="1:1" x14ac:dyDescent="0.25">
      <c r="A259" t="s">
        <v>412</v>
      </c>
    </row>
    <row r="260" spans="1:1" x14ac:dyDescent="0.25">
      <c r="A260" t="s">
        <v>413</v>
      </c>
    </row>
    <row r="261" spans="1:1" x14ac:dyDescent="0.25">
      <c r="A261" t="s">
        <v>28</v>
      </c>
    </row>
    <row r="263" spans="1:1" x14ac:dyDescent="0.25">
      <c r="A263" t="s">
        <v>64</v>
      </c>
    </row>
    <row r="264" spans="1:1" x14ac:dyDescent="0.25">
      <c r="A264" t="s">
        <v>498</v>
      </c>
    </row>
    <row r="265" spans="1:1" x14ac:dyDescent="0.25">
      <c r="A265" t="s">
        <v>499</v>
      </c>
    </row>
    <row r="266" spans="1:1" x14ac:dyDescent="0.25">
      <c r="A266" t="s">
        <v>33</v>
      </c>
    </row>
    <row r="268" spans="1:1" x14ac:dyDescent="0.25">
      <c r="A268" t="s">
        <v>500</v>
      </c>
    </row>
    <row r="269" spans="1:1" x14ac:dyDescent="0.25">
      <c r="A269" t="s">
        <v>501</v>
      </c>
    </row>
    <row r="270" spans="1:1" x14ac:dyDescent="0.25">
      <c r="A270" t="s">
        <v>502</v>
      </c>
    </row>
    <row r="271" spans="1:1" x14ac:dyDescent="0.25">
      <c r="A271" t="s">
        <v>503</v>
      </c>
    </row>
    <row r="272" spans="1:1" x14ac:dyDescent="0.25">
      <c r="A272" t="s">
        <v>33</v>
      </c>
    </row>
    <row r="274" spans="1:1" x14ac:dyDescent="0.25">
      <c r="A274" t="s">
        <v>504</v>
      </c>
    </row>
    <row r="275" spans="1:1" x14ac:dyDescent="0.25">
      <c r="A275" t="s">
        <v>505</v>
      </c>
    </row>
    <row r="276" spans="1:1" x14ac:dyDescent="0.25">
      <c r="A276" t="s">
        <v>506</v>
      </c>
    </row>
    <row r="277" spans="1:1" x14ac:dyDescent="0.25">
      <c r="A277" t="s">
        <v>507</v>
      </c>
    </row>
    <row r="278" spans="1:1" x14ac:dyDescent="0.25">
      <c r="A278" t="s">
        <v>33</v>
      </c>
    </row>
    <row r="281" spans="1:1" x14ac:dyDescent="0.25">
      <c r="A281" t="s">
        <v>70</v>
      </c>
    </row>
    <row r="282" spans="1:1" x14ac:dyDescent="0.25">
      <c r="A282" t="s">
        <v>509</v>
      </c>
    </row>
    <row r="283" spans="1:1" x14ac:dyDescent="0.25">
      <c r="A283" t="s">
        <v>510</v>
      </c>
    </row>
    <row r="284" spans="1:1" x14ac:dyDescent="0.25">
      <c r="A284" t="s">
        <v>511</v>
      </c>
    </row>
    <row r="285" spans="1:1" x14ac:dyDescent="0.25">
      <c r="A285" t="s">
        <v>33</v>
      </c>
    </row>
    <row r="287" spans="1:1" x14ac:dyDescent="0.25">
      <c r="A287" t="s">
        <v>79</v>
      </c>
    </row>
    <row r="288" spans="1:1" x14ac:dyDescent="0.25">
      <c r="A288" t="s">
        <v>36</v>
      </c>
    </row>
    <row r="289" spans="1:1" x14ac:dyDescent="0.25">
      <c r="A289" t="s">
        <v>512</v>
      </c>
    </row>
    <row r="290" spans="1:1" x14ac:dyDescent="0.25">
      <c r="A290" t="s">
        <v>513</v>
      </c>
    </row>
    <row r="291" spans="1:1" x14ac:dyDescent="0.25">
      <c r="A291" t="s">
        <v>33</v>
      </c>
    </row>
    <row r="293" spans="1:1" x14ac:dyDescent="0.25">
      <c r="A293" t="s">
        <v>514</v>
      </c>
    </row>
    <row r="294" spans="1:1" x14ac:dyDescent="0.25">
      <c r="A294" t="s">
        <v>214</v>
      </c>
    </row>
    <row r="295" spans="1:1" x14ac:dyDescent="0.25">
      <c r="A295" t="s">
        <v>516</v>
      </c>
    </row>
    <row r="297" spans="1:1" x14ac:dyDescent="0.25">
      <c r="A297" t="s">
        <v>518</v>
      </c>
    </row>
    <row r="298" spans="1:1" x14ac:dyDescent="0.25">
      <c r="A298" t="s">
        <v>519</v>
      </c>
    </row>
    <row r="299" spans="1:1" x14ac:dyDescent="0.25">
      <c r="A299" t="s">
        <v>520</v>
      </c>
    </row>
    <row r="300" spans="1:1" x14ac:dyDescent="0.25">
      <c r="A300" t="s">
        <v>521</v>
      </c>
    </row>
    <row r="301" spans="1:1" x14ac:dyDescent="0.25">
      <c r="A301" t="s">
        <v>33</v>
      </c>
    </row>
    <row r="303" spans="1:1" x14ac:dyDescent="0.25">
      <c r="A303" t="s">
        <v>524</v>
      </c>
    </row>
    <row r="304" spans="1:1" x14ac:dyDescent="0.25">
      <c r="A304" t="s">
        <v>525</v>
      </c>
    </row>
    <row r="305" spans="1:1" x14ac:dyDescent="0.25">
      <c r="A305" t="s">
        <v>526</v>
      </c>
    </row>
    <row r="306" spans="1:1" x14ac:dyDescent="0.25">
      <c r="A306" t="s">
        <v>527</v>
      </c>
    </row>
    <row r="308" spans="1:1" x14ac:dyDescent="0.25">
      <c r="A308" t="s">
        <v>530</v>
      </c>
    </row>
    <row r="309" spans="1:1" x14ac:dyDescent="0.25">
      <c r="A309" t="s">
        <v>531</v>
      </c>
    </row>
    <row r="310" spans="1:1" x14ac:dyDescent="0.25">
      <c r="A310" t="s">
        <v>532</v>
      </c>
    </row>
    <row r="311" spans="1:1" x14ac:dyDescent="0.25">
      <c r="A311" t="s">
        <v>533</v>
      </c>
    </row>
    <row r="312" spans="1:1" x14ac:dyDescent="0.25">
      <c r="A312" t="s">
        <v>33</v>
      </c>
    </row>
    <row r="314" spans="1:1" x14ac:dyDescent="0.25">
      <c r="A314" t="s">
        <v>88</v>
      </c>
    </row>
    <row r="315" spans="1:1" x14ac:dyDescent="0.25">
      <c r="A315" t="s">
        <v>528</v>
      </c>
    </row>
    <row r="316" spans="1:1" x14ac:dyDescent="0.25">
      <c r="A316" t="s">
        <v>529</v>
      </c>
    </row>
    <row r="317" spans="1:1" x14ac:dyDescent="0.25">
      <c r="A317" t="s">
        <v>33</v>
      </c>
    </row>
    <row r="319" spans="1:1" x14ac:dyDescent="0.25">
      <c r="A319" t="s">
        <v>534</v>
      </c>
    </row>
    <row r="320" spans="1:1" x14ac:dyDescent="0.25">
      <c r="A320" t="s">
        <v>535</v>
      </c>
    </row>
    <row r="321" spans="1:1" x14ac:dyDescent="0.25">
      <c r="A321" s="79" t="s">
        <v>536</v>
      </c>
    </row>
    <row r="322" spans="1:1" x14ac:dyDescent="0.25">
      <c r="A322" t="s">
        <v>537</v>
      </c>
    </row>
    <row r="324" spans="1:1" x14ac:dyDescent="0.25">
      <c r="A324" t="s">
        <v>103</v>
      </c>
    </row>
    <row r="325" spans="1:1" x14ac:dyDescent="0.25">
      <c r="A325" t="s">
        <v>540</v>
      </c>
    </row>
    <row r="326" spans="1:1" x14ac:dyDescent="0.25">
      <c r="A326" t="s">
        <v>539</v>
      </c>
    </row>
    <row r="328" spans="1:1" x14ac:dyDescent="0.25">
      <c r="A328" t="s">
        <v>538</v>
      </c>
    </row>
    <row r="329" spans="1:1" x14ac:dyDescent="0.25">
      <c r="A329" t="s">
        <v>541</v>
      </c>
    </row>
    <row r="330" spans="1:1" x14ac:dyDescent="0.25">
      <c r="A330" t="s">
        <v>542</v>
      </c>
    </row>
    <row r="331" spans="1:1" x14ac:dyDescent="0.25">
      <c r="A331" t="s">
        <v>543</v>
      </c>
    </row>
    <row r="332" spans="1:1" x14ac:dyDescent="0.25">
      <c r="A332" t="s">
        <v>33</v>
      </c>
    </row>
    <row r="334" spans="1:1" x14ac:dyDescent="0.25">
      <c r="A334" t="s">
        <v>144</v>
      </c>
    </row>
    <row r="335" spans="1:1" x14ac:dyDescent="0.25">
      <c r="A335" t="s">
        <v>544</v>
      </c>
    </row>
    <row r="336" spans="1:1" x14ac:dyDescent="0.25">
      <c r="A336" t="s">
        <v>545</v>
      </c>
    </row>
    <row r="337" spans="1:1" x14ac:dyDescent="0.25">
      <c r="A337" t="s">
        <v>33</v>
      </c>
    </row>
    <row r="340" spans="1:1" x14ac:dyDescent="0.25">
      <c r="A340" t="s">
        <v>553</v>
      </c>
    </row>
    <row r="341" spans="1:1" x14ac:dyDescent="0.25">
      <c r="A341" t="s">
        <v>554</v>
      </c>
    </row>
    <row r="342" spans="1:1" x14ac:dyDescent="0.25">
      <c r="A342" t="s">
        <v>555</v>
      </c>
    </row>
    <row r="343" spans="1:1" x14ac:dyDescent="0.25">
      <c r="A343" t="s">
        <v>556</v>
      </c>
    </row>
    <row r="344" spans="1:1" x14ac:dyDescent="0.25">
      <c r="A344" t="s">
        <v>557</v>
      </c>
    </row>
    <row r="346" spans="1:1" x14ac:dyDescent="0.25">
      <c r="A346" t="s">
        <v>550</v>
      </c>
    </row>
    <row r="347" spans="1:1" x14ac:dyDescent="0.25">
      <c r="A347" t="s">
        <v>558</v>
      </c>
    </row>
    <row r="348" spans="1:1" x14ac:dyDescent="0.25">
      <c r="A348" t="s">
        <v>559</v>
      </c>
    </row>
    <row r="349" spans="1:1" x14ac:dyDescent="0.25">
      <c r="A349" t="s">
        <v>560</v>
      </c>
    </row>
    <row r="350" spans="1:1" x14ac:dyDescent="0.25">
      <c r="A350" t="s">
        <v>561</v>
      </c>
    </row>
    <row r="351" spans="1:1" x14ac:dyDescent="0.25">
      <c r="A351" t="s">
        <v>562</v>
      </c>
    </row>
    <row r="352" spans="1:1" x14ac:dyDescent="0.25">
      <c r="A352" t="s">
        <v>557</v>
      </c>
    </row>
    <row r="354" spans="1:1" x14ac:dyDescent="0.25">
      <c r="A354" t="s">
        <v>549</v>
      </c>
    </row>
    <row r="355" spans="1:1" x14ac:dyDescent="0.25">
      <c r="A355" t="s">
        <v>563</v>
      </c>
    </row>
    <row r="356" spans="1:1" x14ac:dyDescent="0.25">
      <c r="A356" t="s">
        <v>564</v>
      </c>
    </row>
    <row r="357" spans="1:1" x14ac:dyDescent="0.25">
      <c r="A357" t="s">
        <v>565</v>
      </c>
    </row>
    <row r="358" spans="1:1" x14ac:dyDescent="0.25">
      <c r="A358" t="s">
        <v>566</v>
      </c>
    </row>
    <row r="359" spans="1:1" x14ac:dyDescent="0.25">
      <c r="A359" t="s">
        <v>557</v>
      </c>
    </row>
    <row r="361" spans="1:1" x14ac:dyDescent="0.25">
      <c r="A361" t="s">
        <v>567</v>
      </c>
    </row>
    <row r="362" spans="1:1" x14ac:dyDescent="0.25">
      <c r="A362" t="s">
        <v>568</v>
      </c>
    </row>
    <row r="363" spans="1:1" x14ac:dyDescent="0.25">
      <c r="A363" t="s">
        <v>569</v>
      </c>
    </row>
    <row r="364" spans="1:1" x14ac:dyDescent="0.25">
      <c r="A364" t="s">
        <v>570</v>
      </c>
    </row>
    <row r="365" spans="1:1" x14ac:dyDescent="0.25">
      <c r="A365" s="15" t="s">
        <v>571</v>
      </c>
    </row>
    <row r="367" spans="1:1" x14ac:dyDescent="0.25">
      <c r="A367" t="s">
        <v>572</v>
      </c>
    </row>
    <row r="368" spans="1:1" x14ac:dyDescent="0.25">
      <c r="A368" t="s">
        <v>573</v>
      </c>
    </row>
    <row r="369" spans="1:1" x14ac:dyDescent="0.25">
      <c r="A369" t="s">
        <v>574</v>
      </c>
    </row>
    <row r="370" spans="1:1" x14ac:dyDescent="0.25">
      <c r="A370" t="s">
        <v>576</v>
      </c>
    </row>
    <row r="371" spans="1:1" x14ac:dyDescent="0.25">
      <c r="A371" t="s">
        <v>577</v>
      </c>
    </row>
    <row r="372" spans="1:1" x14ac:dyDescent="0.25">
      <c r="A372" t="s">
        <v>575</v>
      </c>
    </row>
    <row r="374" spans="1:1" x14ac:dyDescent="0.25">
      <c r="A374" t="s">
        <v>580</v>
      </c>
    </row>
    <row r="375" spans="1:1" x14ac:dyDescent="0.25">
      <c r="A375" t="s">
        <v>581</v>
      </c>
    </row>
    <row r="376" spans="1:1" x14ac:dyDescent="0.25">
      <c r="A376" t="s">
        <v>582</v>
      </c>
    </row>
    <row r="377" spans="1:1" x14ac:dyDescent="0.25">
      <c r="A377" t="s">
        <v>583</v>
      </c>
    </row>
    <row r="378" spans="1:1" x14ac:dyDescent="0.25">
      <c r="A378" t="s">
        <v>584</v>
      </c>
    </row>
    <row r="379" spans="1:1" x14ac:dyDescent="0.25">
      <c r="A379" t="s">
        <v>585</v>
      </c>
    </row>
    <row r="381" spans="1:1" x14ac:dyDescent="0.25">
      <c r="A381" t="s">
        <v>586</v>
      </c>
    </row>
    <row r="382" spans="1:1" x14ac:dyDescent="0.25">
      <c r="A382" t="s">
        <v>587</v>
      </c>
    </row>
    <row r="383" spans="1:1" x14ac:dyDescent="0.25">
      <c r="A383" t="s">
        <v>588</v>
      </c>
    </row>
    <row r="384" spans="1:1" x14ac:dyDescent="0.25">
      <c r="A384" t="s">
        <v>589</v>
      </c>
    </row>
    <row r="385" spans="1:1" x14ac:dyDescent="0.25">
      <c r="A385" t="s">
        <v>33</v>
      </c>
    </row>
    <row r="387" spans="1:1" x14ac:dyDescent="0.25">
      <c r="A387" t="s">
        <v>165</v>
      </c>
    </row>
    <row r="388" spans="1:1" x14ac:dyDescent="0.25">
      <c r="A388" t="s">
        <v>591</v>
      </c>
    </row>
    <row r="389" spans="1:1" x14ac:dyDescent="0.25">
      <c r="A389" t="s">
        <v>592</v>
      </c>
    </row>
    <row r="390" spans="1:1" x14ac:dyDescent="0.25">
      <c r="A390" t="s">
        <v>593</v>
      </c>
    </row>
    <row r="391" spans="1:1" x14ac:dyDescent="0.25">
      <c r="A391" t="s">
        <v>28</v>
      </c>
    </row>
    <row r="393" spans="1:1" x14ac:dyDescent="0.25">
      <c r="A393" t="s">
        <v>594</v>
      </c>
    </row>
    <row r="394" spans="1:1" x14ac:dyDescent="0.25">
      <c r="A394" t="s">
        <v>595</v>
      </c>
    </row>
    <row r="395" spans="1:1" x14ac:dyDescent="0.25">
      <c r="A395" t="s">
        <v>596</v>
      </c>
    </row>
    <row r="396" spans="1:1" x14ac:dyDescent="0.25">
      <c r="A396" t="s">
        <v>597</v>
      </c>
    </row>
    <row r="397" spans="1:1" x14ac:dyDescent="0.25">
      <c r="A397" t="s">
        <v>598</v>
      </c>
    </row>
    <row r="398" spans="1:1" x14ac:dyDescent="0.25">
      <c r="A398" t="s">
        <v>28</v>
      </c>
    </row>
    <row r="400" spans="1:1" x14ac:dyDescent="0.25">
      <c r="A400" t="s">
        <v>151</v>
      </c>
    </row>
    <row r="401" spans="1:1" x14ac:dyDescent="0.25">
      <c r="A401" t="s">
        <v>599</v>
      </c>
    </row>
    <row r="402" spans="1:1" x14ac:dyDescent="0.25">
      <c r="A402" t="s">
        <v>600</v>
      </c>
    </row>
    <row r="403" spans="1:1" x14ac:dyDescent="0.25">
      <c r="A403" t="s">
        <v>601</v>
      </c>
    </row>
    <row r="404" spans="1:1" x14ac:dyDescent="0.25">
      <c r="A404" t="s">
        <v>602</v>
      </c>
    </row>
    <row r="405" spans="1:1" x14ac:dyDescent="0.25">
      <c r="A405" t="s">
        <v>28</v>
      </c>
    </row>
    <row r="407" spans="1:1" x14ac:dyDescent="0.25">
      <c r="A407" t="s">
        <v>357</v>
      </c>
    </row>
    <row r="408" spans="1:1" x14ac:dyDescent="0.25">
      <c r="A408" t="s">
        <v>604</v>
      </c>
    </row>
    <row r="409" spans="1:1" x14ac:dyDescent="0.25">
      <c r="A409" t="s">
        <v>605</v>
      </c>
    </row>
    <row r="410" spans="1:1" x14ac:dyDescent="0.25">
      <c r="A410" t="s">
        <v>544</v>
      </c>
    </row>
    <row r="411" spans="1:1" x14ac:dyDescent="0.25">
      <c r="A411" t="s">
        <v>33</v>
      </c>
    </row>
    <row r="413" spans="1:1" x14ac:dyDescent="0.25">
      <c r="A413" t="s">
        <v>60</v>
      </c>
    </row>
    <row r="414" spans="1:1" x14ac:dyDescent="0.25">
      <c r="A414" t="s">
        <v>61</v>
      </c>
    </row>
    <row r="415" spans="1:1" x14ac:dyDescent="0.25">
      <c r="A415" t="s">
        <v>211</v>
      </c>
    </row>
    <row r="417" spans="1:1" x14ac:dyDescent="0.25">
      <c r="A417" t="s">
        <v>154</v>
      </c>
    </row>
    <row r="418" spans="1:1" x14ac:dyDescent="0.25">
      <c r="A418" t="s">
        <v>607</v>
      </c>
    </row>
    <row r="419" spans="1:1" x14ac:dyDescent="0.25">
      <c r="A419" t="s">
        <v>608</v>
      </c>
    </row>
    <row r="420" spans="1:1" x14ac:dyDescent="0.25">
      <c r="A420" t="s">
        <v>609</v>
      </c>
    </row>
    <row r="421" spans="1:1" x14ac:dyDescent="0.25">
      <c r="A421" t="s">
        <v>28</v>
      </c>
    </row>
    <row r="423" spans="1:1" x14ac:dyDescent="0.25">
      <c r="A423" t="s">
        <v>610</v>
      </c>
    </row>
    <row r="424" spans="1:1" x14ac:dyDescent="0.25">
      <c r="A424" t="s">
        <v>611</v>
      </c>
    </row>
    <row r="425" spans="1:1" x14ac:dyDescent="0.25">
      <c r="A425" t="s">
        <v>612</v>
      </c>
    </row>
    <row r="426" spans="1:1" x14ac:dyDescent="0.25">
      <c r="A426" t="s">
        <v>613</v>
      </c>
    </row>
    <row r="427" spans="1:1" x14ac:dyDescent="0.25">
      <c r="A427" t="s">
        <v>614</v>
      </c>
    </row>
    <row r="428" spans="1:1" x14ac:dyDescent="0.25">
      <c r="A428" t="s">
        <v>33</v>
      </c>
    </row>
    <row r="430" spans="1:1" x14ac:dyDescent="0.25">
      <c r="A430" t="s">
        <v>617</v>
      </c>
    </row>
    <row r="431" spans="1:1" x14ac:dyDescent="0.25">
      <c r="A431" t="s">
        <v>620</v>
      </c>
    </row>
    <row r="432" spans="1:1" x14ac:dyDescent="0.25">
      <c r="A432" t="s">
        <v>618</v>
      </c>
    </row>
    <row r="433" spans="1:1" x14ac:dyDescent="0.25">
      <c r="A433" t="s">
        <v>619</v>
      </c>
    </row>
    <row r="435" spans="1:1" x14ac:dyDescent="0.25">
      <c r="A435" t="s">
        <v>622</v>
      </c>
    </row>
    <row r="436" spans="1:1" x14ac:dyDescent="0.25">
      <c r="A436" t="s">
        <v>623</v>
      </c>
    </row>
    <row r="437" spans="1:1" x14ac:dyDescent="0.25">
      <c r="A437" t="s">
        <v>624</v>
      </c>
    </row>
    <row r="438" spans="1:1" x14ac:dyDescent="0.25">
      <c r="A438" t="s">
        <v>625</v>
      </c>
    </row>
    <row r="439" spans="1:1" x14ac:dyDescent="0.25">
      <c r="A439" t="s">
        <v>28</v>
      </c>
    </row>
    <row r="441" spans="1:1" x14ac:dyDescent="0.25">
      <c r="A441" t="s">
        <v>631</v>
      </c>
    </row>
    <row r="442" spans="1:1" x14ac:dyDescent="0.25">
      <c r="A442" t="s">
        <v>632</v>
      </c>
    </row>
    <row r="443" spans="1:1" x14ac:dyDescent="0.25">
      <c r="A443" t="s">
        <v>633</v>
      </c>
    </row>
    <row r="444" spans="1:1" x14ac:dyDescent="0.25">
      <c r="A444" t="s">
        <v>634</v>
      </c>
    </row>
    <row r="445" spans="1:1" x14ac:dyDescent="0.25">
      <c r="A445" t="s">
        <v>33</v>
      </c>
    </row>
    <row r="447" spans="1:1" x14ac:dyDescent="0.25">
      <c r="A447" t="s">
        <v>147</v>
      </c>
    </row>
    <row r="448" spans="1:1" x14ac:dyDescent="0.25">
      <c r="A448" t="s">
        <v>635</v>
      </c>
    </row>
    <row r="449" spans="1:1" x14ac:dyDescent="0.25">
      <c r="A449" t="s">
        <v>636</v>
      </c>
    </row>
    <row r="450" spans="1:1" x14ac:dyDescent="0.25">
      <c r="A450" t="s">
        <v>637</v>
      </c>
    </row>
    <row r="451" spans="1:1" x14ac:dyDescent="0.25">
      <c r="A451" t="s">
        <v>638</v>
      </c>
    </row>
    <row r="452" spans="1:1" x14ac:dyDescent="0.25">
      <c r="A452" t="s">
        <v>28</v>
      </c>
    </row>
    <row r="454" spans="1:1" x14ac:dyDescent="0.25">
      <c r="A454" t="s">
        <v>148</v>
      </c>
    </row>
    <row r="455" spans="1:1" x14ac:dyDescent="0.25">
      <c r="A455" t="s">
        <v>639</v>
      </c>
    </row>
    <row r="456" spans="1:1" x14ac:dyDescent="0.25">
      <c r="A456" t="s">
        <v>640</v>
      </c>
    </row>
    <row r="457" spans="1:1" x14ac:dyDescent="0.25">
      <c r="A457" t="s">
        <v>33</v>
      </c>
    </row>
    <row r="459" spans="1:1" x14ac:dyDescent="0.25">
      <c r="A459" t="s">
        <v>149</v>
      </c>
    </row>
    <row r="460" spans="1:1" x14ac:dyDescent="0.25">
      <c r="A460" t="s">
        <v>642</v>
      </c>
    </row>
    <row r="461" spans="1:1" x14ac:dyDescent="0.25">
      <c r="A461" t="s">
        <v>641</v>
      </c>
    </row>
    <row r="462" spans="1:1" x14ac:dyDescent="0.25">
      <c r="A462" t="s">
        <v>643</v>
      </c>
    </row>
    <row r="463" spans="1:1" x14ac:dyDescent="0.25">
      <c r="A463" t="s">
        <v>644</v>
      </c>
    </row>
    <row r="464" spans="1:1" x14ac:dyDescent="0.25">
      <c r="A464" t="s">
        <v>28</v>
      </c>
    </row>
    <row r="466" spans="1:1" x14ac:dyDescent="0.25">
      <c r="A466" t="s">
        <v>648</v>
      </c>
    </row>
    <row r="467" spans="1:1" x14ac:dyDescent="0.25">
      <c r="A467" t="s">
        <v>649</v>
      </c>
    </row>
    <row r="468" spans="1:1" x14ac:dyDescent="0.25">
      <c r="A468" t="s">
        <v>650</v>
      </c>
    </row>
    <row r="469" spans="1:1" x14ac:dyDescent="0.25">
      <c r="A469" t="s">
        <v>651</v>
      </c>
    </row>
    <row r="470" spans="1:1" x14ac:dyDescent="0.25">
      <c r="A470" t="s">
        <v>652</v>
      </c>
    </row>
    <row r="471" spans="1:1" x14ac:dyDescent="0.25">
      <c r="A471" t="s">
        <v>28</v>
      </c>
    </row>
    <row r="473" spans="1:1" x14ac:dyDescent="0.25">
      <c r="A473" t="s">
        <v>659</v>
      </c>
    </row>
    <row r="474" spans="1:1" x14ac:dyDescent="0.25">
      <c r="A474" t="s">
        <v>658</v>
      </c>
    </row>
    <row r="475" spans="1:1" x14ac:dyDescent="0.25">
      <c r="A475" t="s">
        <v>660</v>
      </c>
    </row>
    <row r="476" spans="1:1" x14ac:dyDescent="0.25">
      <c r="A476" t="s">
        <v>661</v>
      </c>
    </row>
    <row r="477" spans="1:1" x14ac:dyDescent="0.25">
      <c r="A477" t="s">
        <v>28</v>
      </c>
    </row>
    <row r="479" spans="1:1" x14ac:dyDescent="0.25">
      <c r="A479" t="s">
        <v>182</v>
      </c>
    </row>
    <row r="480" spans="1:1" x14ac:dyDescent="0.25">
      <c r="A480" t="s">
        <v>662</v>
      </c>
    </row>
    <row r="481" spans="1:1" x14ac:dyDescent="0.25">
      <c r="A481" t="s">
        <v>663</v>
      </c>
    </row>
    <row r="482" spans="1:1" x14ac:dyDescent="0.25">
      <c r="A482" t="s">
        <v>28</v>
      </c>
    </row>
    <row r="484" spans="1:1" x14ac:dyDescent="0.25">
      <c r="A484" t="s">
        <v>184</v>
      </c>
    </row>
    <row r="485" spans="1:1" x14ac:dyDescent="0.25">
      <c r="A485" t="s">
        <v>664</v>
      </c>
    </row>
    <row r="486" spans="1:1" x14ac:dyDescent="0.25">
      <c r="A486" t="s">
        <v>665</v>
      </c>
    </row>
    <row r="487" spans="1:1" x14ac:dyDescent="0.25">
      <c r="A487" t="s">
        <v>666</v>
      </c>
    </row>
    <row r="488" spans="1:1" x14ac:dyDescent="0.25">
      <c r="A488" t="s">
        <v>667</v>
      </c>
    </row>
    <row r="489" spans="1:1" x14ac:dyDescent="0.25">
      <c r="A489" t="s">
        <v>28</v>
      </c>
    </row>
    <row r="491" spans="1:1" x14ac:dyDescent="0.25">
      <c r="A491" t="s">
        <v>361</v>
      </c>
    </row>
    <row r="492" spans="1:1" x14ac:dyDescent="0.25">
      <c r="A492" s="79" t="s">
        <v>674</v>
      </c>
    </row>
    <row r="493" spans="1:1" x14ac:dyDescent="0.25">
      <c r="A493" t="s">
        <v>536</v>
      </c>
    </row>
    <row r="494" spans="1:1" x14ac:dyDescent="0.25">
      <c r="A494" t="s">
        <v>537</v>
      </c>
    </row>
    <row r="496" spans="1:1" x14ac:dyDescent="0.25">
      <c r="A496" t="s">
        <v>331</v>
      </c>
    </row>
    <row r="497" spans="1:1" x14ac:dyDescent="0.25">
      <c r="A497" t="s">
        <v>683</v>
      </c>
    </row>
    <row r="498" spans="1:1" x14ac:dyDescent="0.25">
      <c r="A498" t="s">
        <v>684</v>
      </c>
    </row>
    <row r="499" spans="1:1" x14ac:dyDescent="0.25">
      <c r="A499" t="s">
        <v>685</v>
      </c>
    </row>
    <row r="500" spans="1:1" x14ac:dyDescent="0.25">
      <c r="A500" t="s">
        <v>28</v>
      </c>
    </row>
    <row r="502" spans="1:1" x14ac:dyDescent="0.25">
      <c r="A502" t="s">
        <v>688</v>
      </c>
    </row>
    <row r="503" spans="1:1" x14ac:dyDescent="0.25">
      <c r="A503" t="s">
        <v>689</v>
      </c>
    </row>
    <row r="504" spans="1:1" x14ac:dyDescent="0.25">
      <c r="A504" t="s">
        <v>690</v>
      </c>
    </row>
    <row r="505" spans="1:1" x14ac:dyDescent="0.25">
      <c r="A505" t="s">
        <v>691</v>
      </c>
    </row>
    <row r="506" spans="1:1" x14ac:dyDescent="0.25">
      <c r="A506" t="s">
        <v>33</v>
      </c>
    </row>
    <row r="508" spans="1:1" x14ac:dyDescent="0.25">
      <c r="A508" t="s">
        <v>134</v>
      </c>
    </row>
    <row r="509" spans="1:1" x14ac:dyDescent="0.25">
      <c r="A509" t="s">
        <v>692</v>
      </c>
    </row>
    <row r="510" spans="1:1" x14ac:dyDescent="0.25">
      <c r="A510" t="s">
        <v>693</v>
      </c>
    </row>
    <row r="511" spans="1:1" x14ac:dyDescent="0.25">
      <c r="A511" t="s">
        <v>694</v>
      </c>
    </row>
    <row r="512" spans="1:1" x14ac:dyDescent="0.25">
      <c r="A512" t="s">
        <v>33</v>
      </c>
    </row>
    <row r="514" spans="1:1" x14ac:dyDescent="0.25">
      <c r="A514" t="s">
        <v>135</v>
      </c>
    </row>
    <row r="515" spans="1:1" x14ac:dyDescent="0.25">
      <c r="A515" t="s">
        <v>695</v>
      </c>
    </row>
    <row r="516" spans="1:1" x14ac:dyDescent="0.25">
      <c r="A516" t="s">
        <v>698</v>
      </c>
    </row>
    <row r="517" spans="1:1" x14ac:dyDescent="0.25">
      <c r="A517" t="s">
        <v>696</v>
      </c>
    </row>
    <row r="518" spans="1:1" x14ac:dyDescent="0.25">
      <c r="A518" t="s">
        <v>699</v>
      </c>
    </row>
    <row r="519" spans="1:1" x14ac:dyDescent="0.25">
      <c r="A519" t="s">
        <v>697</v>
      </c>
    </row>
    <row r="520" spans="1:1" x14ac:dyDescent="0.25">
      <c r="A520" t="s">
        <v>33</v>
      </c>
    </row>
    <row r="522" spans="1:1" x14ac:dyDescent="0.25">
      <c r="A522" t="s">
        <v>702</v>
      </c>
    </row>
    <row r="523" spans="1:1" x14ac:dyDescent="0.25">
      <c r="A523" t="s">
        <v>703</v>
      </c>
    </row>
    <row r="524" spans="1:1" x14ac:dyDescent="0.25">
      <c r="A524" t="s">
        <v>705</v>
      </c>
    </row>
    <row r="525" spans="1:1" x14ac:dyDescent="0.25">
      <c r="A525" t="s">
        <v>704</v>
      </c>
    </row>
    <row r="526" spans="1:1" x14ac:dyDescent="0.25">
      <c r="A526" t="s">
        <v>706</v>
      </c>
    </row>
    <row r="527" spans="1:1" x14ac:dyDescent="0.25">
      <c r="A527" t="s">
        <v>33</v>
      </c>
    </row>
    <row r="529" spans="1:1" x14ac:dyDescent="0.25">
      <c r="A529" t="s">
        <v>90</v>
      </c>
    </row>
    <row r="530" spans="1:1" x14ac:dyDescent="0.25">
      <c r="A530" t="s">
        <v>707</v>
      </c>
    </row>
    <row r="531" spans="1:1" x14ac:dyDescent="0.25">
      <c r="A531" t="s">
        <v>708</v>
      </c>
    </row>
    <row r="532" spans="1:1" x14ac:dyDescent="0.25">
      <c r="A532" t="s">
        <v>33</v>
      </c>
    </row>
    <row r="534" spans="1:1" x14ac:dyDescent="0.25">
      <c r="A534" t="s">
        <v>709</v>
      </c>
    </row>
    <row r="535" spans="1:1" x14ac:dyDescent="0.25">
      <c r="A535" t="s">
        <v>710</v>
      </c>
    </row>
    <row r="536" spans="1:1" x14ac:dyDescent="0.25">
      <c r="A536" t="s">
        <v>711</v>
      </c>
    </row>
    <row r="537" spans="1:1" x14ac:dyDescent="0.25">
      <c r="A537" t="s">
        <v>712</v>
      </c>
    </row>
    <row r="538" spans="1:1" x14ac:dyDescent="0.25">
      <c r="A538" t="s">
        <v>33</v>
      </c>
    </row>
    <row r="540" spans="1:1" x14ac:dyDescent="0.25">
      <c r="A540" t="s">
        <v>713</v>
      </c>
    </row>
    <row r="541" spans="1:1" x14ac:dyDescent="0.25">
      <c r="A541" t="s">
        <v>714</v>
      </c>
    </row>
    <row r="542" spans="1:1" x14ac:dyDescent="0.25">
      <c r="A542" t="s">
        <v>715</v>
      </c>
    </row>
    <row r="543" spans="1:1" x14ac:dyDescent="0.25">
      <c r="A543" t="s">
        <v>716</v>
      </c>
    </row>
    <row r="544" spans="1:1" x14ac:dyDescent="0.25">
      <c r="A544" t="s">
        <v>717</v>
      </c>
    </row>
    <row r="545" spans="1:1" x14ac:dyDescent="0.25">
      <c r="A545" t="s">
        <v>718</v>
      </c>
    </row>
    <row r="546" spans="1:1" x14ac:dyDescent="0.25">
      <c r="A546" t="s">
        <v>719</v>
      </c>
    </row>
    <row r="547" spans="1:1" x14ac:dyDescent="0.25">
      <c r="A547" t="s">
        <v>28</v>
      </c>
    </row>
    <row r="549" spans="1:1" x14ac:dyDescent="0.25">
      <c r="A549" t="s">
        <v>721</v>
      </c>
    </row>
    <row r="550" spans="1:1" x14ac:dyDescent="0.25">
      <c r="A550" t="s">
        <v>722</v>
      </c>
    </row>
    <row r="551" spans="1:1" x14ac:dyDescent="0.25">
      <c r="A551" t="s">
        <v>584</v>
      </c>
    </row>
    <row r="552" spans="1:1" x14ac:dyDescent="0.25">
      <c r="A552" t="s">
        <v>569</v>
      </c>
    </row>
    <row r="553" spans="1:1" x14ac:dyDescent="0.25">
      <c r="A553" t="s">
        <v>723</v>
      </c>
    </row>
    <row r="555" spans="1:1" x14ac:dyDescent="0.25">
      <c r="A555" t="s">
        <v>725</v>
      </c>
    </row>
    <row r="556" spans="1:1" x14ac:dyDescent="0.25">
      <c r="A556" t="s">
        <v>731</v>
      </c>
    </row>
    <row r="557" spans="1:1" x14ac:dyDescent="0.25">
      <c r="A557" t="s">
        <v>732</v>
      </c>
    </row>
    <row r="558" spans="1:1" x14ac:dyDescent="0.25">
      <c r="A558" t="s">
        <v>733</v>
      </c>
    </row>
    <row r="559" spans="1:1" x14ac:dyDescent="0.25">
      <c r="A559" t="s">
        <v>28</v>
      </c>
    </row>
    <row r="561" spans="1:1" x14ac:dyDescent="0.25">
      <c r="A561" t="s">
        <v>729</v>
      </c>
    </row>
    <row r="562" spans="1:1" x14ac:dyDescent="0.25">
      <c r="A562" t="s">
        <v>734</v>
      </c>
    </row>
    <row r="563" spans="1:1" x14ac:dyDescent="0.25">
      <c r="A563" t="s">
        <v>735</v>
      </c>
    </row>
    <row r="564" spans="1:1" x14ac:dyDescent="0.25">
      <c r="A564" t="s">
        <v>736</v>
      </c>
    </row>
    <row r="565" spans="1:1" x14ac:dyDescent="0.25">
      <c r="A565" t="s">
        <v>33</v>
      </c>
    </row>
    <row r="567" spans="1:1" x14ac:dyDescent="0.25">
      <c r="A567" t="s">
        <v>738</v>
      </c>
    </row>
    <row r="568" spans="1:1" x14ac:dyDescent="0.25">
      <c r="A568" t="s">
        <v>739</v>
      </c>
    </row>
    <row r="569" spans="1:1" x14ac:dyDescent="0.25">
      <c r="A569" t="s">
        <v>740</v>
      </c>
    </row>
    <row r="570" spans="1:1" x14ac:dyDescent="0.25">
      <c r="A570" t="s">
        <v>741</v>
      </c>
    </row>
    <row r="571" spans="1:1" x14ac:dyDescent="0.25">
      <c r="A571" t="s">
        <v>742</v>
      </c>
    </row>
    <row r="572" spans="1:1" x14ac:dyDescent="0.25">
      <c r="A572" t="s">
        <v>28</v>
      </c>
    </row>
    <row r="574" spans="1:1" x14ac:dyDescent="0.25">
      <c r="A574" t="s">
        <v>744</v>
      </c>
    </row>
    <row r="575" spans="1:1" x14ac:dyDescent="0.25">
      <c r="A575" t="s">
        <v>745</v>
      </c>
    </row>
    <row r="576" spans="1:1" x14ac:dyDescent="0.25">
      <c r="A576" t="s">
        <v>746</v>
      </c>
    </row>
    <row r="577" spans="1:1" x14ac:dyDescent="0.25">
      <c r="A577" t="s">
        <v>747</v>
      </c>
    </row>
    <row r="578" spans="1:1" x14ac:dyDescent="0.25">
      <c r="A578" t="s">
        <v>748</v>
      </c>
    </row>
    <row r="579" spans="1:1" x14ac:dyDescent="0.25">
      <c r="A579" t="s">
        <v>33</v>
      </c>
    </row>
    <row r="581" spans="1:1" x14ac:dyDescent="0.25">
      <c r="A581" t="s">
        <v>91</v>
      </c>
    </row>
    <row r="582" spans="1:1" x14ac:dyDescent="0.25">
      <c r="A582" t="s">
        <v>749</v>
      </c>
    </row>
    <row r="583" spans="1:1" x14ac:dyDescent="0.25">
      <c r="A583" t="s">
        <v>750</v>
      </c>
    </row>
    <row r="584" spans="1:1" x14ac:dyDescent="0.25">
      <c r="A584" t="s">
        <v>33</v>
      </c>
    </row>
    <row r="587" spans="1:1" x14ac:dyDescent="0.25">
      <c r="A587" t="s">
        <v>751</v>
      </c>
    </row>
    <row r="588" spans="1:1" x14ac:dyDescent="0.25">
      <c r="A588" t="s">
        <v>521</v>
      </c>
    </row>
    <row r="589" spans="1:1" x14ac:dyDescent="0.25">
      <c r="A589" t="s">
        <v>752</v>
      </c>
    </row>
    <row r="590" spans="1:1" x14ac:dyDescent="0.25">
      <c r="A590" t="s">
        <v>588</v>
      </c>
    </row>
    <row r="591" spans="1:1" x14ac:dyDescent="0.25">
      <c r="A591" t="s">
        <v>33</v>
      </c>
    </row>
    <row r="593" spans="1:1" x14ac:dyDescent="0.25">
      <c r="A593" t="s">
        <v>753</v>
      </c>
    </row>
    <row r="594" spans="1:1" x14ac:dyDescent="0.25">
      <c r="A594" t="s">
        <v>754</v>
      </c>
    </row>
    <row r="595" spans="1:1" x14ac:dyDescent="0.25">
      <c r="A595" t="s">
        <v>755</v>
      </c>
    </row>
    <row r="596" spans="1:1" x14ac:dyDescent="0.25">
      <c r="A596" t="s">
        <v>756</v>
      </c>
    </row>
    <row r="597" spans="1:1" x14ac:dyDescent="0.25">
      <c r="A597" t="s">
        <v>28</v>
      </c>
    </row>
    <row r="599" spans="1:1" x14ac:dyDescent="0.25">
      <c r="A599" t="s">
        <v>757</v>
      </c>
    </row>
    <row r="600" spans="1:1" x14ac:dyDescent="0.25">
      <c r="A600" t="s">
        <v>60</v>
      </c>
    </row>
    <row r="601" spans="1:1" x14ac:dyDescent="0.25">
      <c r="A601" t="s">
        <v>61</v>
      </c>
    </row>
    <row r="602" spans="1:1" x14ac:dyDescent="0.25">
      <c r="A602" t="s">
        <v>758</v>
      </c>
    </row>
    <row r="604" spans="1:1" x14ac:dyDescent="0.25">
      <c r="A604" t="s">
        <v>760</v>
      </c>
    </row>
    <row r="605" spans="1:1" x14ac:dyDescent="0.25">
      <c r="A605" t="s">
        <v>761</v>
      </c>
    </row>
    <row r="606" spans="1:1" x14ac:dyDescent="0.25">
      <c r="A606" t="s">
        <v>762</v>
      </c>
    </row>
    <row r="607" spans="1:1" x14ac:dyDescent="0.25">
      <c r="A607" t="s">
        <v>763</v>
      </c>
    </row>
    <row r="608" spans="1:1" x14ac:dyDescent="0.25">
      <c r="A608" t="s">
        <v>33</v>
      </c>
    </row>
    <row r="610" spans="1:1" x14ac:dyDescent="0.25">
      <c r="A610" t="s">
        <v>271</v>
      </c>
    </row>
    <row r="611" spans="1:1" x14ac:dyDescent="0.25">
      <c r="A611" t="s">
        <v>764</v>
      </c>
    </row>
    <row r="612" spans="1:1" x14ac:dyDescent="0.25">
      <c r="A612" t="s">
        <v>765</v>
      </c>
    </row>
    <row r="613" spans="1:1" x14ac:dyDescent="0.25">
      <c r="A613" t="s">
        <v>766</v>
      </c>
    </row>
    <row r="614" spans="1:1" x14ac:dyDescent="0.25">
      <c r="A614" t="s">
        <v>33</v>
      </c>
    </row>
    <row r="616" spans="1:1" x14ac:dyDescent="0.25">
      <c r="A616" t="s">
        <v>768</v>
      </c>
    </row>
    <row r="617" spans="1:1" x14ac:dyDescent="0.25">
      <c r="A617" t="s">
        <v>770</v>
      </c>
    </row>
    <row r="618" spans="1:1" x14ac:dyDescent="0.25">
      <c r="A618" t="s">
        <v>771</v>
      </c>
    </row>
    <row r="619" spans="1:1" x14ac:dyDescent="0.25">
      <c r="A619" t="s">
        <v>772</v>
      </c>
    </row>
    <row r="620" spans="1:1" x14ac:dyDescent="0.25">
      <c r="A620" t="s">
        <v>33</v>
      </c>
    </row>
    <row r="622" spans="1:1" x14ac:dyDescent="0.25">
      <c r="A622" t="s">
        <v>769</v>
      </c>
    </row>
    <row r="623" spans="1:1" x14ac:dyDescent="0.25">
      <c r="A623" t="s">
        <v>773</v>
      </c>
    </row>
    <row r="624" spans="1:1" x14ac:dyDescent="0.25">
      <c r="A624" t="s">
        <v>774</v>
      </c>
    </row>
    <row r="625" spans="1:1" x14ac:dyDescent="0.25">
      <c r="A625" t="s">
        <v>775</v>
      </c>
    </row>
    <row r="626" spans="1:1" x14ac:dyDescent="0.25">
      <c r="A626" t="s">
        <v>33</v>
      </c>
    </row>
    <row r="628" spans="1:1" x14ac:dyDescent="0.25">
      <c r="A628" t="s">
        <v>776</v>
      </c>
    </row>
    <row r="629" spans="1:1" x14ac:dyDescent="0.25">
      <c r="A629" t="s">
        <v>214</v>
      </c>
    </row>
    <row r="630" spans="1:1" x14ac:dyDescent="0.25">
      <c r="A630" t="s">
        <v>777</v>
      </c>
    </row>
    <row r="631" spans="1:1" x14ac:dyDescent="0.25">
      <c r="A631" t="s">
        <v>778</v>
      </c>
    </row>
    <row r="632" spans="1:1" x14ac:dyDescent="0.25">
      <c r="A632" t="s">
        <v>33</v>
      </c>
    </row>
    <row r="634" spans="1:1" x14ac:dyDescent="0.25">
      <c r="A634" t="s">
        <v>779</v>
      </c>
    </row>
    <row r="635" spans="1:1" x14ac:dyDescent="0.25">
      <c r="A635" t="s">
        <v>780</v>
      </c>
    </row>
    <row r="636" spans="1:1" x14ac:dyDescent="0.25">
      <c r="A636" t="s">
        <v>781</v>
      </c>
    </row>
    <row r="637" spans="1:1" x14ac:dyDescent="0.25">
      <c r="A637" t="s">
        <v>782</v>
      </c>
    </row>
    <row r="638" spans="1:1" x14ac:dyDescent="0.25">
      <c r="A638" t="s">
        <v>33</v>
      </c>
    </row>
    <row r="640" spans="1:1" x14ac:dyDescent="0.25">
      <c r="A640" t="s">
        <v>314</v>
      </c>
    </row>
    <row r="641" spans="1:1" x14ac:dyDescent="0.25">
      <c r="A641" t="s">
        <v>795</v>
      </c>
    </row>
    <row r="642" spans="1:1" x14ac:dyDescent="0.25">
      <c r="A642" t="s">
        <v>796</v>
      </c>
    </row>
    <row r="643" spans="1:1" x14ac:dyDescent="0.25">
      <c r="A643" t="s">
        <v>797</v>
      </c>
    </row>
    <row r="644" spans="1:1" x14ac:dyDescent="0.25">
      <c r="A644" t="s">
        <v>33</v>
      </c>
    </row>
    <row r="646" spans="1:1" x14ac:dyDescent="0.25">
      <c r="A646" t="s">
        <v>798</v>
      </c>
    </row>
    <row r="647" spans="1:1" x14ac:dyDescent="0.25">
      <c r="A647" t="s">
        <v>800</v>
      </c>
    </row>
    <row r="648" spans="1:1" x14ac:dyDescent="0.25">
      <c r="A648" t="s">
        <v>801</v>
      </c>
    </row>
    <row r="649" spans="1:1" x14ac:dyDescent="0.25">
      <c r="A649" t="s">
        <v>802</v>
      </c>
    </row>
    <row r="650" spans="1:1" x14ac:dyDescent="0.25">
      <c r="A650" t="s">
        <v>33</v>
      </c>
    </row>
    <row r="652" spans="1:1" x14ac:dyDescent="0.25">
      <c r="A652" t="s">
        <v>281</v>
      </c>
    </row>
    <row r="653" spans="1:1" x14ac:dyDescent="0.25">
      <c r="A653" t="s">
        <v>803</v>
      </c>
    </row>
    <row r="654" spans="1:1" x14ac:dyDescent="0.25">
      <c r="A654" t="s">
        <v>804</v>
      </c>
    </row>
    <row r="655" spans="1:1" x14ac:dyDescent="0.25">
      <c r="A655" t="s">
        <v>805</v>
      </c>
    </row>
    <row r="656" spans="1:1" x14ac:dyDescent="0.25">
      <c r="A656" t="s">
        <v>33</v>
      </c>
    </row>
  </sheetData>
  <sheetProtection algorithmName="SHA-512" hashValue="s0C97hk3xm/qg+yyg53EhSHQqPH0vVgmltzL5wJqVq4Ad0NwQ/xKg4Rmi7C8Wi/+XvNUbFXxQx0KVrevmF0RKw==" saltValue="UZvg2XfRwEXnyODqqvj7H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opLeftCell="A61" workbookViewId="0">
      <selection activeCell="C4" sqref="C4"/>
    </sheetView>
  </sheetViews>
  <sheetFormatPr defaultRowHeight="15" x14ac:dyDescent="0.25"/>
  <cols>
    <col min="1" max="1" width="4.42578125" customWidth="1"/>
    <col min="2" max="2" width="45.42578125" customWidth="1"/>
    <col min="3" max="3" width="100.28515625" customWidth="1"/>
    <col min="4" max="4" width="22.7109375" customWidth="1"/>
  </cols>
  <sheetData>
    <row r="2" spans="1:5" ht="18.75" x14ac:dyDescent="0.3">
      <c r="A2" s="48" t="s">
        <v>295</v>
      </c>
      <c r="B2" s="49" t="s">
        <v>57</v>
      </c>
      <c r="C2" s="49"/>
      <c r="D2" s="50"/>
    </row>
    <row r="3" spans="1:5" s="63" customFormat="1" ht="60" x14ac:dyDescent="0.25">
      <c r="A3" s="77"/>
      <c r="B3" s="19" t="s">
        <v>289</v>
      </c>
      <c r="C3" s="19" t="s">
        <v>290</v>
      </c>
      <c r="D3" s="21" t="s">
        <v>381</v>
      </c>
    </row>
    <row r="4" spans="1:5" ht="30" x14ac:dyDescent="0.25">
      <c r="A4" s="43">
        <v>1</v>
      </c>
      <c r="B4" s="6" t="s">
        <v>58</v>
      </c>
      <c r="C4" s="6"/>
      <c r="D4" s="7"/>
    </row>
    <row r="5" spans="1:5" ht="30" x14ac:dyDescent="0.25">
      <c r="A5" s="43">
        <v>2</v>
      </c>
      <c r="B5" s="6" t="s">
        <v>59</v>
      </c>
      <c r="C5" s="6"/>
      <c r="D5" s="7"/>
    </row>
    <row r="6" spans="1:5" ht="75" x14ac:dyDescent="0.25">
      <c r="A6" s="43">
        <v>3</v>
      </c>
      <c r="B6" s="6" t="s">
        <v>353</v>
      </c>
      <c r="C6" s="6"/>
      <c r="D6" s="7"/>
    </row>
    <row r="7" spans="1:5" ht="45" x14ac:dyDescent="0.25">
      <c r="A7" s="43">
        <v>4</v>
      </c>
      <c r="B7" s="6" t="s">
        <v>207</v>
      </c>
      <c r="C7" s="6"/>
      <c r="D7" s="7"/>
    </row>
    <row r="8" spans="1:5" ht="30" x14ac:dyDescent="0.25">
      <c r="A8" s="43">
        <v>5</v>
      </c>
      <c r="B8" s="6" t="s">
        <v>779</v>
      </c>
      <c r="C8" s="6"/>
      <c r="D8" s="7"/>
    </row>
    <row r="9" spans="1:5" ht="120" x14ac:dyDescent="0.25">
      <c r="A9" s="43">
        <v>6</v>
      </c>
      <c r="B9" s="6" t="s">
        <v>210</v>
      </c>
      <c r="C9" s="6"/>
      <c r="D9" s="7"/>
      <c r="E9" t="s">
        <v>387</v>
      </c>
    </row>
    <row r="10" spans="1:5" ht="45" x14ac:dyDescent="0.25">
      <c r="A10" s="43">
        <v>7</v>
      </c>
      <c r="B10" s="6" t="s">
        <v>367</v>
      </c>
      <c r="C10" s="6"/>
      <c r="D10" s="7"/>
    </row>
    <row r="11" spans="1:5" ht="45" x14ac:dyDescent="0.25">
      <c r="A11" s="43">
        <v>8</v>
      </c>
      <c r="B11" s="6" t="s">
        <v>366</v>
      </c>
      <c r="C11" s="6"/>
      <c r="D11" s="7"/>
    </row>
    <row r="12" spans="1:5" ht="45" x14ac:dyDescent="0.25">
      <c r="A12" s="43">
        <v>9</v>
      </c>
      <c r="B12" s="6" t="s">
        <v>354</v>
      </c>
      <c r="C12" s="6"/>
      <c r="D12" s="7"/>
    </row>
    <row r="13" spans="1:5" ht="45" x14ac:dyDescent="0.25">
      <c r="A13" s="43">
        <v>10</v>
      </c>
      <c r="B13" s="6" t="s">
        <v>368</v>
      </c>
      <c r="C13" s="6"/>
      <c r="D13" s="7"/>
      <c r="E13" t="s">
        <v>376</v>
      </c>
    </row>
    <row r="14" spans="1:5" ht="30" x14ac:dyDescent="0.25">
      <c r="A14" s="43">
        <v>11</v>
      </c>
      <c r="B14" s="6" t="s">
        <v>215</v>
      </c>
      <c r="C14" s="6"/>
      <c r="D14" s="7"/>
    </row>
    <row r="15" spans="1:5" ht="30" x14ac:dyDescent="0.25">
      <c r="A15" s="43">
        <v>12</v>
      </c>
      <c r="B15" s="6" t="s">
        <v>374</v>
      </c>
      <c r="C15" s="6"/>
      <c r="D15" s="7"/>
    </row>
    <row r="16" spans="1:5" ht="30" x14ac:dyDescent="0.25">
      <c r="A16" s="43">
        <v>13</v>
      </c>
      <c r="B16" s="6" t="s">
        <v>291</v>
      </c>
      <c r="C16" s="6"/>
      <c r="D16" s="7"/>
    </row>
    <row r="17" spans="1:4" ht="60" x14ac:dyDescent="0.25">
      <c r="A17" s="43">
        <v>14</v>
      </c>
      <c r="B17" s="6" t="s">
        <v>375</v>
      </c>
      <c r="C17" s="6"/>
      <c r="D17" s="7"/>
    </row>
    <row r="18" spans="1:4" ht="30" x14ac:dyDescent="0.25">
      <c r="A18" s="43">
        <v>15</v>
      </c>
      <c r="B18" s="6" t="s">
        <v>382</v>
      </c>
      <c r="C18" s="6"/>
      <c r="D18" s="7"/>
    </row>
    <row r="19" spans="1:4" ht="18.75" x14ac:dyDescent="0.3">
      <c r="A19" s="47" t="s">
        <v>296</v>
      </c>
      <c r="B19" s="51" t="s">
        <v>81</v>
      </c>
      <c r="C19" s="52"/>
      <c r="D19" s="53"/>
    </row>
    <row r="20" spans="1:4" ht="45" x14ac:dyDescent="0.25">
      <c r="A20" s="43">
        <v>16</v>
      </c>
      <c r="B20" s="6" t="s">
        <v>71</v>
      </c>
      <c r="C20" s="6"/>
      <c r="D20" s="7"/>
    </row>
    <row r="21" spans="1:4" ht="30" x14ac:dyDescent="0.25">
      <c r="A21" s="43">
        <v>17</v>
      </c>
      <c r="B21" s="65" t="s">
        <v>391</v>
      </c>
      <c r="C21" s="6"/>
      <c r="D21" s="7"/>
    </row>
    <row r="22" spans="1:4" ht="30" x14ac:dyDescent="0.25">
      <c r="A22" s="43">
        <v>18</v>
      </c>
      <c r="B22" s="6" t="s">
        <v>72</v>
      </c>
      <c r="C22" s="6"/>
      <c r="D22" s="7"/>
    </row>
    <row r="23" spans="1:4" ht="30" x14ac:dyDescent="0.25">
      <c r="A23" s="43">
        <v>19</v>
      </c>
      <c r="B23" s="6" t="s">
        <v>399</v>
      </c>
      <c r="C23" s="6"/>
      <c r="D23" s="7"/>
    </row>
    <row r="24" spans="1:4" ht="45" x14ac:dyDescent="0.25">
      <c r="A24" s="43">
        <v>20</v>
      </c>
      <c r="B24" s="6" t="s">
        <v>400</v>
      </c>
      <c r="C24" s="6"/>
      <c r="D24" s="7"/>
    </row>
    <row r="25" spans="1:4" ht="60" x14ac:dyDescent="0.25">
      <c r="A25" s="43">
        <v>21</v>
      </c>
      <c r="B25" s="6" t="s">
        <v>62</v>
      </c>
      <c r="C25" s="6"/>
      <c r="D25" s="7"/>
    </row>
    <row r="26" spans="1:4" ht="30" x14ac:dyDescent="0.25">
      <c r="A26" s="43">
        <v>22</v>
      </c>
      <c r="B26" s="6" t="s">
        <v>63</v>
      </c>
      <c r="C26" s="6"/>
      <c r="D26" s="7"/>
    </row>
    <row r="27" spans="1:4" ht="45" x14ac:dyDescent="0.25">
      <c r="A27" s="43">
        <v>23</v>
      </c>
      <c r="B27" s="6" t="s">
        <v>783</v>
      </c>
      <c r="C27" s="6"/>
      <c r="D27" s="7"/>
    </row>
    <row r="28" spans="1:4" ht="30" x14ac:dyDescent="0.25">
      <c r="A28" s="43">
        <v>24</v>
      </c>
      <c r="B28" s="6" t="s">
        <v>65</v>
      </c>
      <c r="C28" s="6"/>
      <c r="D28" s="7"/>
    </row>
    <row r="29" spans="1:4" ht="30" x14ac:dyDescent="0.25">
      <c r="A29" s="43">
        <v>25</v>
      </c>
      <c r="B29" s="6" t="s">
        <v>784</v>
      </c>
      <c r="C29" s="6"/>
      <c r="D29" s="7"/>
    </row>
    <row r="30" spans="1:4" ht="30" x14ac:dyDescent="0.25">
      <c r="A30" s="43">
        <v>26</v>
      </c>
      <c r="B30" s="6" t="s">
        <v>64</v>
      </c>
      <c r="C30" s="6"/>
      <c r="D30" s="7"/>
    </row>
    <row r="31" spans="1:4" ht="29.25" customHeight="1" x14ac:dyDescent="0.25">
      <c r="A31" s="43">
        <v>27</v>
      </c>
      <c r="B31" s="6" t="s">
        <v>67</v>
      </c>
      <c r="C31" s="6"/>
      <c r="D31" s="7"/>
    </row>
    <row r="32" spans="1:4" ht="30" x14ac:dyDescent="0.25">
      <c r="A32" s="43">
        <v>28</v>
      </c>
      <c r="B32" s="1" t="s">
        <v>136</v>
      </c>
      <c r="C32" s="6"/>
      <c r="D32" s="7"/>
    </row>
    <row r="33" spans="1:4" ht="30" x14ac:dyDescent="0.25">
      <c r="A33" s="43">
        <v>29</v>
      </c>
      <c r="B33" s="6" t="s">
        <v>500</v>
      </c>
      <c r="C33" s="6"/>
      <c r="D33" s="7"/>
    </row>
    <row r="34" spans="1:4" ht="44.25" customHeight="1" x14ac:dyDescent="0.25">
      <c r="A34" s="43">
        <v>30</v>
      </c>
      <c r="B34" s="6" t="s">
        <v>508</v>
      </c>
      <c r="C34" s="6"/>
      <c r="D34" s="7"/>
    </row>
    <row r="35" spans="1:4" ht="60" x14ac:dyDescent="0.25">
      <c r="A35" s="43">
        <v>31</v>
      </c>
      <c r="B35" s="6" t="s">
        <v>141</v>
      </c>
      <c r="C35" s="6"/>
      <c r="D35" s="7"/>
    </row>
    <row r="36" spans="1:4" ht="30" x14ac:dyDescent="0.25">
      <c r="A36" s="43">
        <v>32</v>
      </c>
      <c r="B36" s="6" t="s">
        <v>163</v>
      </c>
      <c r="C36" s="6"/>
      <c r="D36" s="7"/>
    </row>
    <row r="37" spans="1:4" x14ac:dyDescent="0.25">
      <c r="A37" s="43">
        <v>33</v>
      </c>
      <c r="B37" s="6" t="s">
        <v>164</v>
      </c>
      <c r="C37" s="6"/>
      <c r="D37" s="7"/>
    </row>
    <row r="38" spans="1:4" ht="30" x14ac:dyDescent="0.25">
      <c r="A38" s="43">
        <v>34</v>
      </c>
      <c r="B38" s="6" t="s">
        <v>218</v>
      </c>
      <c r="C38" s="6"/>
      <c r="D38" s="7"/>
    </row>
    <row r="39" spans="1:4" x14ac:dyDescent="0.25">
      <c r="A39" s="43">
        <v>35</v>
      </c>
      <c r="B39" s="6" t="s">
        <v>219</v>
      </c>
      <c r="C39" s="6"/>
      <c r="D39" s="7"/>
    </row>
    <row r="40" spans="1:4" ht="30" x14ac:dyDescent="0.25">
      <c r="A40" s="43">
        <v>36</v>
      </c>
      <c r="B40" s="6" t="s">
        <v>193</v>
      </c>
      <c r="C40" s="6"/>
      <c r="D40" s="7"/>
    </row>
    <row r="41" spans="1:4" ht="60" x14ac:dyDescent="0.25">
      <c r="A41" s="43">
        <v>37</v>
      </c>
      <c r="B41" s="6" t="s">
        <v>73</v>
      </c>
      <c r="C41" s="6"/>
      <c r="D41" s="7"/>
    </row>
    <row r="42" spans="1:4" ht="18.75" x14ac:dyDescent="0.3">
      <c r="A42" s="47" t="s">
        <v>297</v>
      </c>
      <c r="B42" s="51" t="s">
        <v>80</v>
      </c>
      <c r="C42" s="51"/>
      <c r="D42" s="50"/>
    </row>
    <row r="43" spans="1:4" ht="45" x14ac:dyDescent="0.25">
      <c r="A43" s="43">
        <v>38</v>
      </c>
      <c r="B43" s="6" t="s">
        <v>70</v>
      </c>
      <c r="C43" s="6"/>
      <c r="D43" s="7"/>
    </row>
    <row r="44" spans="1:4" x14ac:dyDescent="0.25">
      <c r="A44" s="43">
        <v>39</v>
      </c>
      <c r="B44" s="6" t="s">
        <v>79</v>
      </c>
      <c r="C44" s="6"/>
      <c r="D44" s="7"/>
    </row>
    <row r="45" spans="1:4" ht="45" x14ac:dyDescent="0.25">
      <c r="A45" s="43">
        <v>40</v>
      </c>
      <c r="B45" s="65" t="s">
        <v>785</v>
      </c>
      <c r="C45" s="6"/>
      <c r="D45" s="7"/>
    </row>
    <row r="46" spans="1:4" ht="30" x14ac:dyDescent="0.25">
      <c r="A46" s="43">
        <v>41</v>
      </c>
      <c r="B46" s="6" t="s">
        <v>231</v>
      </c>
      <c r="C46" s="6"/>
      <c r="D46" s="7"/>
    </row>
    <row r="47" spans="1:4" ht="75" x14ac:dyDescent="0.25">
      <c r="A47" s="43">
        <v>42</v>
      </c>
      <c r="B47" s="6" t="s">
        <v>68</v>
      </c>
      <c r="C47" s="6"/>
      <c r="D47" s="7"/>
    </row>
    <row r="48" spans="1:4" ht="60" x14ac:dyDescent="0.25">
      <c r="A48" s="43">
        <v>43</v>
      </c>
      <c r="B48" s="6" t="s">
        <v>515</v>
      </c>
      <c r="C48" s="6"/>
      <c r="D48" s="7"/>
    </row>
    <row r="49" spans="1:5" ht="45" x14ac:dyDescent="0.25">
      <c r="A49" s="43">
        <v>44</v>
      </c>
      <c r="B49" s="6" t="s">
        <v>786</v>
      </c>
      <c r="C49" s="6"/>
      <c r="D49" s="7"/>
    </row>
    <row r="50" spans="1:5" ht="45" x14ac:dyDescent="0.25">
      <c r="A50" s="43">
        <v>45</v>
      </c>
      <c r="B50" s="65" t="s">
        <v>355</v>
      </c>
      <c r="C50" s="6"/>
      <c r="D50" s="7"/>
    </row>
    <row r="51" spans="1:5" ht="60" x14ac:dyDescent="0.25">
      <c r="A51" s="43">
        <v>46</v>
      </c>
      <c r="B51" s="65" t="s">
        <v>69</v>
      </c>
      <c r="C51" s="6"/>
      <c r="D51" s="7"/>
      <c r="E51" s="61"/>
    </row>
    <row r="52" spans="1:5" ht="45" x14ac:dyDescent="0.25">
      <c r="A52" s="43">
        <v>47</v>
      </c>
      <c r="B52" s="6" t="s">
        <v>270</v>
      </c>
      <c r="C52" s="6"/>
      <c r="D52" s="7"/>
    </row>
    <row r="53" spans="1:5" ht="45" x14ac:dyDescent="0.25">
      <c r="A53" s="43">
        <v>48</v>
      </c>
      <c r="B53" s="65" t="s">
        <v>517</v>
      </c>
      <c r="C53" s="6"/>
      <c r="D53" s="7"/>
      <c r="E53" s="61"/>
    </row>
    <row r="54" spans="1:5" ht="60" x14ac:dyDescent="0.25">
      <c r="A54" s="43">
        <v>49</v>
      </c>
      <c r="B54" s="6" t="s">
        <v>140</v>
      </c>
      <c r="C54" s="6"/>
      <c r="D54" s="7"/>
    </row>
    <row r="55" spans="1:5" ht="56.25" x14ac:dyDescent="0.3">
      <c r="A55" s="47" t="s">
        <v>298</v>
      </c>
      <c r="B55" s="51" t="s">
        <v>89</v>
      </c>
      <c r="C55" s="51"/>
      <c r="D55" s="50"/>
    </row>
    <row r="56" spans="1:5" ht="75" x14ac:dyDescent="0.25">
      <c r="A56" s="43">
        <v>50</v>
      </c>
      <c r="B56" s="6" t="s">
        <v>192</v>
      </c>
      <c r="C56" s="6"/>
      <c r="D56" s="7"/>
    </row>
    <row r="57" spans="1:5" ht="27.75" customHeight="1" x14ac:dyDescent="0.25">
      <c r="A57" s="43">
        <v>51</v>
      </c>
      <c r="B57" s="6" t="s">
        <v>522</v>
      </c>
      <c r="C57" s="6"/>
      <c r="D57" s="7"/>
    </row>
    <row r="58" spans="1:5" ht="60" x14ac:dyDescent="0.25">
      <c r="A58" s="43">
        <v>52</v>
      </c>
      <c r="B58" s="6" t="s">
        <v>190</v>
      </c>
      <c r="C58" s="6"/>
      <c r="D58" s="7"/>
    </row>
    <row r="59" spans="1:5" ht="45" x14ac:dyDescent="0.25">
      <c r="A59" s="43">
        <v>53</v>
      </c>
      <c r="B59" s="6" t="s">
        <v>191</v>
      </c>
      <c r="C59" s="6"/>
      <c r="D59" s="7"/>
    </row>
    <row r="60" spans="1:5" ht="30" x14ac:dyDescent="0.25">
      <c r="A60" s="43">
        <v>54</v>
      </c>
      <c r="B60" s="66" t="s">
        <v>352</v>
      </c>
      <c r="C60" s="7"/>
      <c r="D60" s="7"/>
    </row>
    <row r="61" spans="1:5" ht="75" x14ac:dyDescent="0.25">
      <c r="A61" s="43">
        <v>55</v>
      </c>
      <c r="B61" s="57" t="s">
        <v>523</v>
      </c>
      <c r="C61" s="7"/>
      <c r="D61" s="7"/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'ТЕХНИЧЕСКИЙ РАЗДЕЛ, НЕ ТРОГАТЬ!'!$A$293:$A$295</xm:f>
          </x14:formula1>
          <xm:sqref>C49 C56 C58:C59</xm:sqref>
        </x14:dataValidation>
        <x14:dataValidation type="list" allowBlank="1" showInputMessage="1" showErrorMessage="1">
          <x14:formula1>
            <xm:f>'ТЕХНИЧЕСКИЙ РАЗДЕЛ, НЕ ТРОГАТЬ!'!$A$83:$A$85</xm:f>
          </x14:formula1>
          <xm:sqref>C15 C40 C10:C12 C31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C17 C27 C23 C32 C34:C39 C7 C9</xm:sqref>
        </x14:dataValidation>
        <x14:dataValidation type="list" allowBlank="1" showInputMessage="1" showErrorMessage="1">
          <x14:formula1>
            <xm:f>'ТЕХНИЧЕСКИЙ РАЗДЕЛ, НЕ ТРОГАТЬ!'!$A$138:$A$141</xm:f>
          </x14:formula1>
          <xm:sqref>C13</xm:sqref>
        </x14:dataValidation>
        <x14:dataValidation type="list" allowBlank="1" showInputMessage="1" showErrorMessage="1">
          <x14:formula1>
            <xm:f>'ТЕХНИЧЕСКИЙ РАЗДЕЛ, НЕ ТРОГАТЬ!'!$A$131:$A$134</xm:f>
          </x14:formula1>
          <xm:sqref>C6</xm:sqref>
        </x14:dataValidation>
        <x14:dataValidation type="list" allowBlank="1" showInputMessage="1" showErrorMessage="1">
          <x14:formula1>
            <xm:f>'ТЕХНИЧЕСКИЙ РАЗДЕЛ, НЕ ТРОГАТЬ!'!$A$157:$A$162</xm:f>
          </x14:formula1>
          <xm:sqref>C50</xm:sqref>
        </x14:dataValidation>
        <x14:dataValidation type="list" allowBlank="1" showInputMessage="1" showErrorMessage="1">
          <x14:formula1>
            <xm:f>'ТЕХНИЧЕСКИЙ РАЗДЕЛ, НЕ ТРОГАТЬ!'!$A$150:$A$153</xm:f>
          </x14:formula1>
          <xm:sqref>C41</xm:sqref>
        </x14:dataValidation>
        <x14:dataValidation type="list" allowBlank="1" showInputMessage="1" showErrorMessage="1">
          <x14:formula1>
            <xm:f>'ТЕХНИЧЕСКИЙ РАЗДЕЛ, НЕ ТРОГАТЬ!'!$A$145:$A$146</xm:f>
          </x14:formula1>
          <xm:sqref>C25</xm:sqref>
        </x14:dataValidation>
        <x14:dataValidation type="list" allowBlank="1" showInputMessage="1" showErrorMessage="1">
          <x14:formula1>
            <xm:f>'ТЕХНИЧЕСКИЙ РАЗДЕЛ, НЕ ТРОГАТЬ!'!$A$2:$A$5</xm:f>
          </x14:formula1>
          <xm:sqref>C4</xm:sqref>
        </x14:dataValidation>
        <x14:dataValidation type="list" allowBlank="1" showInputMessage="1" showErrorMessage="1">
          <x14:formula1>
            <xm:f>'ТЕХНИЧЕСКИЙ РАЗДЕЛ, НЕ ТРОГАТЬ!'!$A$9:$A$12</xm:f>
          </x14:formula1>
          <xm:sqref>C14 C16</xm:sqref>
        </x14:dataValidation>
        <x14:dataValidation type="list" allowBlank="1" showInputMessage="1" showErrorMessage="1">
          <x14:formula1>
            <xm:f>'ТЕХНИЧЕСКИЙ РАЗДЕЛ, НЕ ТРОГАТЬ!'!$A$15:$A$18</xm:f>
          </x14:formula1>
          <xm:sqref>C5</xm:sqref>
        </x14:dataValidation>
        <x14:dataValidation type="list" allowBlank="1" showInputMessage="1" showErrorMessage="1">
          <x14:formula1>
            <xm:f>'ТЕХНИЧЕСКИЙ РАЗДЕЛ, НЕ ТРОГАТЬ!'!$A$21:$A$25</xm:f>
          </x14:formula1>
          <xm:sqref>C18</xm:sqref>
        </x14:dataValidation>
        <x14:dataValidation type="list" allowBlank="1" showInputMessage="1" showErrorMessage="1">
          <x14:formula1>
            <xm:f>'ТЕХНИЧЕСКИЙ РАЗДЕЛ, НЕ ТРОГАТЬ!'!$A$35:$A$38</xm:f>
          </x14:formula1>
          <xm:sqref>C20</xm:sqref>
        </x14:dataValidation>
        <x14:dataValidation type="list" allowBlank="1" showInputMessage="1" showErrorMessage="1">
          <x14:formula1>
            <xm:f>'ТЕХНИЧЕСКИЙ РАЗДЕЛ, НЕ ТРОГАТЬ!'!$A$41:$A$44</xm:f>
          </x14:formula1>
          <xm:sqref>C21</xm:sqref>
        </x14:dataValidation>
        <x14:dataValidation type="list" allowBlank="1" showInputMessage="1" showErrorMessage="1">
          <x14:formula1>
            <xm:f>'ТЕХНИЧЕСКИЙ РАЗДЕЛ, НЕ ТРОГАТЬ!'!$A$47:$A$51</xm:f>
          </x14:formula1>
          <xm:sqref>C22</xm:sqref>
        </x14:dataValidation>
        <x14:dataValidation type="list" allowBlank="1" showInputMessage="1" showErrorMessage="1">
          <x14:formula1>
            <xm:f>'ТЕХНИЧЕСКИЙ РАЗДЕЛ, НЕ ТРОГАТЬ!'!$A$54:$A$56</xm:f>
          </x14:formula1>
          <xm:sqref>C24</xm:sqref>
        </x14:dataValidation>
        <x14:dataValidation type="list" allowBlank="1" showInputMessage="1" showErrorMessage="1">
          <x14:formula1>
            <xm:f>'ТЕХНИЧЕСКИЙ РАЗДЕЛ, НЕ ТРОГАТЬ!'!$A$59:$A$63</xm:f>
          </x14:formula1>
          <xm:sqref>C26</xm:sqref>
        </x14:dataValidation>
        <x14:dataValidation type="list" allowBlank="1" showInputMessage="1" showErrorMessage="1">
          <x14:formula1>
            <xm:f>'ТЕХНИЧЕСКИЙ РАЗДЕЛ, НЕ ТРОГАТЬ!'!$A$252:$A$255</xm:f>
          </x14:formula1>
          <xm:sqref>C28</xm:sqref>
        </x14:dataValidation>
        <x14:dataValidation type="list" allowBlank="1" showInputMessage="1" showErrorMessage="1">
          <x14:formula1>
            <xm:f>'ТЕХНИЧЕСКИЙ РАЗДЕЛ, НЕ ТРОГАТЬ!'!$A$258:$A$261</xm:f>
          </x14:formula1>
          <xm:sqref>C29</xm:sqref>
        </x14:dataValidation>
        <x14:dataValidation type="list" allowBlank="1" showInputMessage="1" showErrorMessage="1">
          <x14:formula1>
            <xm:f>'ТЕХНИЧЕСКИЙ РАЗДЕЛ, НЕ ТРОГАТЬ!'!$A$264:$A$266</xm:f>
          </x14:formula1>
          <xm:sqref>C30</xm:sqref>
        </x14:dataValidation>
        <x14:dataValidation type="list" allowBlank="1" showInputMessage="1" showErrorMessage="1">
          <x14:formula1>
            <xm:f>'ТЕХНИЧЕСКИЙ РАЗДЕЛ, НЕ ТРОГАТЬ!'!$A$282:$A$285</xm:f>
          </x14:formula1>
          <xm:sqref>C43</xm:sqref>
        </x14:dataValidation>
        <x14:dataValidation type="list" allowBlank="1" showInputMessage="1" showErrorMessage="1">
          <x14:formula1>
            <xm:f>'ТЕХНИЧЕСКИЙ РАЗДЕЛ, НЕ ТРОГАТЬ!'!$A$288:$A$291</xm:f>
          </x14:formula1>
          <xm:sqref>C44</xm:sqref>
        </x14:dataValidation>
        <x14:dataValidation type="list" allowBlank="1" showInputMessage="1" showErrorMessage="1">
          <x14:formula1>
            <xm:f>'ТЕХНИЧЕСКИЙ РАЗДЕЛ, НЕ ТРОГАТЬ!'!$A$293:$A$294</xm:f>
          </x14:formula1>
          <xm:sqref>C45:C48 C51:C52 C54 C57 C60:C61</xm:sqref>
        </x14:dataValidation>
        <x14:dataValidation type="list" allowBlank="1" showInputMessage="1" showErrorMessage="1">
          <x14:formula1>
            <xm:f>'ТЕХНИЧЕСКИЙ РАЗДЕЛ, НЕ ТРОГАТЬ!'!$A$298:$A$301</xm:f>
          </x14:formula1>
          <xm:sqref>C53</xm:sqref>
        </x14:dataValidation>
        <x14:dataValidation type="list" allowBlank="1" showInputMessage="1" showErrorMessage="1">
          <x14:formula1>
            <xm:f>'ТЕХНИЧЕСКИЙ РАЗДЕЛ, НЕ ТРОГАТЬ!'!$A$269:$A$272</xm:f>
          </x14:formula1>
          <xm:sqref>C33</xm:sqref>
        </x14:dataValidation>
        <x14:dataValidation type="list" allowBlank="1" showInputMessage="1" showErrorMessage="1">
          <x14:formula1>
            <xm:f>'ТЕХНИЧЕСКИЙ РАЗДЕЛ, НЕ ТРОГАТЬ!'!$A$635:$A$638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7" workbookViewId="0">
      <selection activeCell="C11" sqref="C11"/>
    </sheetView>
  </sheetViews>
  <sheetFormatPr defaultRowHeight="15" x14ac:dyDescent="0.25"/>
  <cols>
    <col min="1" max="1" width="4.85546875" customWidth="1"/>
    <col min="2" max="2" width="55.5703125" customWidth="1"/>
    <col min="3" max="3" width="45.85546875" customWidth="1"/>
    <col min="4" max="4" width="31.85546875" customWidth="1"/>
  </cols>
  <sheetData>
    <row r="1" spans="1:4" ht="31.5" customHeight="1" x14ac:dyDescent="0.3">
      <c r="A1" s="47" t="s">
        <v>300</v>
      </c>
      <c r="B1" s="51" t="s">
        <v>23</v>
      </c>
      <c r="C1" s="51"/>
      <c r="D1" s="50"/>
    </row>
    <row r="2" spans="1:4" ht="31.5" customHeight="1" x14ac:dyDescent="0.25">
      <c r="A2" s="69"/>
      <c r="B2" s="19" t="s">
        <v>289</v>
      </c>
      <c r="C2" s="19" t="s">
        <v>290</v>
      </c>
      <c r="D2" s="21" t="s">
        <v>381</v>
      </c>
    </row>
    <row r="3" spans="1:4" ht="31.5" customHeight="1" x14ac:dyDescent="0.25">
      <c r="A3" s="43">
        <v>1</v>
      </c>
      <c r="B3" s="6" t="s">
        <v>551</v>
      </c>
      <c r="C3" s="6"/>
      <c r="D3" s="7"/>
    </row>
    <row r="4" spans="1:4" ht="56.25" customHeight="1" x14ac:dyDescent="0.25">
      <c r="A4" s="43">
        <v>2</v>
      </c>
      <c r="B4" s="6" t="s">
        <v>546</v>
      </c>
      <c r="C4" s="6"/>
      <c r="D4" s="7"/>
    </row>
    <row r="5" spans="1:4" ht="52.5" customHeight="1" x14ac:dyDescent="0.25">
      <c r="A5" s="43">
        <v>3</v>
      </c>
      <c r="B5" s="6" t="s">
        <v>547</v>
      </c>
      <c r="C5" s="6"/>
      <c r="D5" s="7"/>
    </row>
    <row r="6" spans="1:4" ht="31.5" customHeight="1" x14ac:dyDescent="0.25">
      <c r="A6" s="43">
        <v>4</v>
      </c>
      <c r="B6" s="6" t="s">
        <v>34</v>
      </c>
      <c r="C6" s="6"/>
      <c r="D6" s="7"/>
    </row>
    <row r="7" spans="1:4" ht="31.5" customHeight="1" x14ac:dyDescent="0.25">
      <c r="A7" s="43">
        <v>5</v>
      </c>
      <c r="B7" s="6" t="s">
        <v>552</v>
      </c>
      <c r="C7" s="6"/>
      <c r="D7" s="7"/>
    </row>
    <row r="8" spans="1:4" ht="85.5" customHeight="1" x14ac:dyDescent="0.25">
      <c r="A8" s="43">
        <v>6</v>
      </c>
      <c r="B8" s="6" t="s">
        <v>787</v>
      </c>
      <c r="C8" s="6"/>
      <c r="D8" s="7"/>
    </row>
    <row r="9" spans="1:4" ht="45" x14ac:dyDescent="0.25">
      <c r="A9" s="43">
        <v>7</v>
      </c>
      <c r="B9" s="57" t="s">
        <v>548</v>
      </c>
      <c r="C9" s="7"/>
      <c r="D9" s="7"/>
    </row>
    <row r="10" spans="1:4" ht="30" x14ac:dyDescent="0.25">
      <c r="A10" s="43">
        <v>8</v>
      </c>
      <c r="B10" s="57" t="s">
        <v>550</v>
      </c>
      <c r="C10" s="7"/>
      <c r="D10" s="7"/>
    </row>
    <row r="11" spans="1:4" ht="45" x14ac:dyDescent="0.25">
      <c r="A11" s="43">
        <v>9</v>
      </c>
      <c r="B11" s="6" t="s">
        <v>579</v>
      </c>
      <c r="C11" s="7"/>
      <c r="D11" s="7"/>
    </row>
    <row r="12" spans="1:4" ht="30" x14ac:dyDescent="0.25">
      <c r="A12" s="43">
        <v>10</v>
      </c>
      <c r="B12" s="6" t="s">
        <v>578</v>
      </c>
      <c r="C12" s="7"/>
      <c r="D12" s="7"/>
    </row>
    <row r="13" spans="1:4" ht="30" x14ac:dyDescent="0.25">
      <c r="A13" s="43">
        <v>11</v>
      </c>
      <c r="B13" s="6" t="s">
        <v>580</v>
      </c>
      <c r="C13" s="7"/>
      <c r="D13" s="7"/>
    </row>
    <row r="14" spans="1:4" x14ac:dyDescent="0.25">
      <c r="A14" s="43">
        <v>12</v>
      </c>
      <c r="B14" s="6" t="s">
        <v>586</v>
      </c>
      <c r="C14" s="7"/>
      <c r="D14" s="7"/>
    </row>
    <row r="15" spans="1:4" x14ac:dyDescent="0.25">
      <c r="A15" s="43"/>
      <c r="B15" s="6"/>
      <c r="C15" s="7"/>
      <c r="D15" s="7"/>
    </row>
    <row r="16" spans="1:4" x14ac:dyDescent="0.25">
      <c r="A16" s="43"/>
      <c r="B16" s="6"/>
      <c r="C16" s="7"/>
      <c r="D16" s="7"/>
    </row>
    <row r="17" spans="1:4" x14ac:dyDescent="0.25">
      <c r="A17" s="43"/>
      <c r="B17" s="6"/>
      <c r="C17" s="7"/>
      <c r="D17" s="7"/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Title="Выберите данные" prompt="Выберите данные изпредлагаемого списка">
          <x14:formula1>
            <xm:f>'ТЕХНИЧЕСКИЙ РАЗДЕЛ, НЕ ТРОГАТЬ!'!$A$28:$A$32</xm:f>
          </x14:formula1>
          <xm:sqref>C6</xm:sqref>
        </x14:dataValidation>
        <x14:dataValidation type="list" allowBlank="1" showInputMessage="1" showErrorMessage="1" promptTitle="Выберите данные" prompt="Выберите данные из предлагаемого списка">
          <x14:formula1>
            <xm:f>'ТЕХНИЧЕСКИЙ РАЗДЕЛ, НЕ ТРОГАТЬ!'!$A$78:$A$81</xm:f>
          </x14:formula1>
          <xm:sqref>C5</xm:sqref>
        </x14:dataValidation>
        <x14:dataValidation type="list" allowBlank="1" showInputMessage="1" showErrorMessage="1" promptTitle="Выберите данные" prompt="Выберите данные из предлагаемого списка">
          <x14:formula1>
            <xm:f>'ТЕХНИЧЕСКИЙ РАЗДЕЛ, НЕ ТРОГАТЬ!'!$A$28:$A$32</xm:f>
          </x14:formula1>
          <xm:sqref>C3</xm:sqref>
        </x14:dataValidation>
        <x14:dataValidation type="list" allowBlank="1" showInputMessage="1" showErrorMessage="1">
          <x14:formula1>
            <xm:f>'ТЕХНИЧЕСКИЙ РАЗДЕЛ, НЕ ТРОГАТЬ!'!$A$293:$A$294</xm:f>
          </x14:formula1>
          <xm:sqref>C4 C8:C9</xm:sqref>
        </x14:dataValidation>
        <x14:dataValidation type="list" allowBlank="1" showInputMessage="1" showErrorMessage="1">
          <x14:formula1>
            <xm:f>'ТЕХНИЧЕСКИЙ РАЗДЕЛ, НЕ ТРОГАТЬ!'!$A$28:$A$32</xm:f>
          </x14:formula1>
          <xm:sqref>C7</xm:sqref>
        </x14:dataValidation>
        <x14:dataValidation type="list" allowBlank="1" showInputMessage="1" showErrorMessage="1">
          <x14:formula1>
            <xm:f>'ТЕХНИЧЕСКИЙ РАЗДЕЛ, НЕ ТРОГАТЬ!'!$A$347:$A$352</xm:f>
          </x14:formula1>
          <xm:sqref>C10</xm:sqref>
        </x14:dataValidation>
        <x14:dataValidation type="list" allowBlank="1" showInputMessage="1" showErrorMessage="1">
          <x14:formula1>
            <xm:f>'ТЕХНИЧЕСКИЙ РАЗДЕЛ, НЕ ТРОГАТЬ!'!$A$362:$A$365</xm:f>
          </x14:formula1>
          <xm:sqref>C11</xm:sqref>
        </x14:dataValidation>
        <x14:dataValidation type="list" allowBlank="1" showInputMessage="1" showErrorMessage="1">
          <x14:formula1>
            <xm:f>'ТЕХНИЧЕСКИЙ РАЗДЕЛ, НЕ ТРОГАТЬ!'!$A$368:$A$372</xm:f>
          </x14:formula1>
          <xm:sqref>C12</xm:sqref>
        </x14:dataValidation>
        <x14:dataValidation type="list" allowBlank="1" showInputMessage="1" showErrorMessage="1">
          <x14:formula1>
            <xm:f>'ТЕХНИЧЕСКИЙ РАЗДЕЛ, НЕ ТРОГАТЬ!'!$A$375:$A$379</xm:f>
          </x14:formula1>
          <xm:sqref>C13</xm:sqref>
        </x14:dataValidation>
        <x14:dataValidation type="list" allowBlank="1" showInputMessage="1" showErrorMessage="1">
          <x14:formula1>
            <xm:f>'ТЕХНИЧЕСКИЙ РАЗДЕЛ, НЕ ТРОГАТЬ!'!$A$382:$A$385</xm:f>
          </x14:formula1>
          <xm:sqref>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C15" sqref="C15"/>
    </sheetView>
  </sheetViews>
  <sheetFormatPr defaultRowHeight="15" x14ac:dyDescent="0.25"/>
  <cols>
    <col min="1" max="1" width="5.7109375" customWidth="1"/>
    <col min="2" max="2" width="53.42578125" customWidth="1"/>
    <col min="3" max="3" width="74.7109375" customWidth="1"/>
    <col min="4" max="4" width="37.28515625" customWidth="1"/>
  </cols>
  <sheetData>
    <row r="1" spans="1:4" ht="18.75" x14ac:dyDescent="0.3">
      <c r="A1" s="47" t="s">
        <v>299</v>
      </c>
      <c r="B1" s="51" t="s">
        <v>82</v>
      </c>
      <c r="C1" s="51"/>
      <c r="D1" s="37"/>
    </row>
    <row r="2" spans="1:4" ht="44.25" customHeight="1" x14ac:dyDescent="0.25">
      <c r="A2" s="78"/>
      <c r="B2" s="21" t="s">
        <v>289</v>
      </c>
      <c r="C2" s="21" t="s">
        <v>290</v>
      </c>
      <c r="D2" s="21" t="s">
        <v>381</v>
      </c>
    </row>
    <row r="3" spans="1:4" ht="30" x14ac:dyDescent="0.25">
      <c r="A3" s="28">
        <v>1</v>
      </c>
      <c r="B3" s="25" t="s">
        <v>96</v>
      </c>
      <c r="C3" s="22"/>
      <c r="D3" s="7"/>
    </row>
    <row r="4" spans="1:4" ht="30" x14ac:dyDescent="0.25">
      <c r="A4" s="28">
        <v>2</v>
      </c>
      <c r="B4" s="20" t="s">
        <v>524</v>
      </c>
      <c r="C4" s="22"/>
      <c r="D4" s="7"/>
    </row>
    <row r="5" spans="1:4" x14ac:dyDescent="0.25">
      <c r="A5" s="28">
        <v>3</v>
      </c>
      <c r="B5" s="6" t="s">
        <v>88</v>
      </c>
      <c r="C5" s="6"/>
      <c r="D5" s="7"/>
    </row>
    <row r="6" spans="1:4" ht="30" x14ac:dyDescent="0.25">
      <c r="A6" s="28">
        <v>4</v>
      </c>
      <c r="B6" s="6" t="s">
        <v>530</v>
      </c>
      <c r="C6" s="6"/>
      <c r="D6" s="7"/>
    </row>
    <row r="7" spans="1:4" ht="30" x14ac:dyDescent="0.25">
      <c r="A7" s="28">
        <v>5</v>
      </c>
      <c r="B7" s="6" t="s">
        <v>534</v>
      </c>
      <c r="C7" s="6"/>
      <c r="D7" s="7"/>
    </row>
    <row r="8" spans="1:4" ht="30" x14ac:dyDescent="0.25">
      <c r="A8" s="28">
        <v>6</v>
      </c>
      <c r="B8" s="6" t="s">
        <v>789</v>
      </c>
      <c r="C8" s="6"/>
      <c r="D8" s="7"/>
    </row>
    <row r="9" spans="1:4" ht="30" x14ac:dyDescent="0.25">
      <c r="A9" s="28">
        <v>7</v>
      </c>
      <c r="B9" s="27" t="s">
        <v>97</v>
      </c>
      <c r="C9" s="6"/>
      <c r="D9" s="7"/>
    </row>
    <row r="10" spans="1:4" ht="30" x14ac:dyDescent="0.25">
      <c r="A10" s="28">
        <v>8</v>
      </c>
      <c r="B10" s="27" t="s">
        <v>356</v>
      </c>
      <c r="C10" s="6"/>
      <c r="D10" s="7"/>
    </row>
    <row r="11" spans="1:4" ht="60" x14ac:dyDescent="0.25">
      <c r="A11" s="28">
        <v>9</v>
      </c>
      <c r="B11" s="67" t="s">
        <v>790</v>
      </c>
      <c r="C11" s="6"/>
      <c r="D11" s="76"/>
    </row>
    <row r="12" spans="1:4" x14ac:dyDescent="0.25">
      <c r="A12" s="28">
        <v>10</v>
      </c>
      <c r="B12" s="26" t="s">
        <v>538</v>
      </c>
      <c r="C12" s="6"/>
      <c r="D12" s="7"/>
    </row>
    <row r="13" spans="1:4" ht="30" x14ac:dyDescent="0.25">
      <c r="A13" s="28">
        <v>11</v>
      </c>
      <c r="B13" s="27" t="s">
        <v>110</v>
      </c>
      <c r="C13" s="6"/>
      <c r="D13" s="7"/>
    </row>
    <row r="14" spans="1:4" ht="75" x14ac:dyDescent="0.25">
      <c r="A14" s="28">
        <v>12</v>
      </c>
      <c r="B14" s="6" t="s">
        <v>143</v>
      </c>
      <c r="C14" s="6"/>
      <c r="D14" s="7"/>
    </row>
    <row r="15" spans="1:4" ht="45" x14ac:dyDescent="0.25">
      <c r="A15" s="28">
        <v>13</v>
      </c>
      <c r="B15" s="27" t="s">
        <v>144</v>
      </c>
      <c r="C15" s="6"/>
      <c r="D1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'ТЕХНИЧЕСКИЙ РАЗДЕЛ, НЕ ТРОГАТЬ!'!$A$293:$A$294</xm:f>
          </x14:formula1>
          <xm:sqref>C14</xm:sqref>
        </x14:dataValidation>
        <x14:dataValidation type="list" allowBlank="1" showInputMessage="1" showErrorMessage="1">
          <x14:formula1>
            <xm:f>'ТЕХНИЧЕСКИЙ РАЗДЕЛ, НЕ ТРОГАТЬ!'!$A$335:$A$337</xm:f>
          </x14:formula1>
          <xm:sqref>C15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C8</xm:sqref>
        </x14:dataValidation>
        <x14:dataValidation type="list" allowBlank="1" showInputMessage="1" showErrorMessage="1">
          <x14:formula1>
            <xm:f>'ТЕХНИЧЕСКИЙ РАЗДЕЛ, НЕ ТРОГАТЬ!'!$A$109:$A$112</xm:f>
          </x14:formula1>
          <xm:sqref>C13</xm:sqref>
        </x14:dataValidation>
        <x14:dataValidation type="list" allowBlank="1" showInputMessage="1" showErrorMessage="1">
          <x14:formula1>
            <xm:f>'ТЕХНИЧЕСКИЙ РАЗДЕЛ, НЕ ТРОГАТЬ!'!$A$103:$A$106</xm:f>
          </x14:formula1>
          <xm:sqref>C10</xm:sqref>
        </x14:dataValidation>
        <x14:dataValidation type="list" allowBlank="1" showInputMessage="1" showErrorMessage="1">
          <x14:formula1>
            <xm:f>'ТЕХНИЧЕСКИЙ РАЗДЕЛ, НЕ ТРОГАТЬ!'!$A$95:$A$99</xm:f>
          </x14:formula1>
          <xm:sqref>C9</xm:sqref>
        </x14:dataValidation>
        <x14:dataValidation type="list" allowBlank="1" showInputMessage="1" showErrorMessage="1">
          <x14:formula1>
            <xm:f>'ТЕХНИЧЕСКИЙ РАЗДЕЛ, НЕ ТРОГАТЬ!'!$A$88:$A$91</xm:f>
          </x14:formula1>
          <xm:sqref>C3</xm:sqref>
        </x14:dataValidation>
        <x14:dataValidation type="list" allowBlank="1" showInputMessage="1" showErrorMessage="1">
          <x14:formula1>
            <xm:f>'ТЕХНИЧЕСКИЙ РАЗДЕЛ, НЕ ТРОГАТЬ!'!$A$304:$A$306</xm:f>
          </x14:formula1>
          <xm:sqref>C4</xm:sqref>
        </x14:dataValidation>
        <x14:dataValidation type="list" allowBlank="1" showInputMessage="1" showErrorMessage="1">
          <x14:formula1>
            <xm:f>'ТЕХНИЧЕСКИЙ РАЗДЕЛ, НЕ ТРОГАТЬ!'!$A$315:$A$317</xm:f>
          </x14:formula1>
          <xm:sqref>C5</xm:sqref>
        </x14:dataValidation>
        <x14:dataValidation type="list" allowBlank="1" showInputMessage="1" showErrorMessage="1">
          <x14:formula1>
            <xm:f>'ТЕХНИЧЕСКИЙ РАЗДЕЛ, НЕ ТРОГАТЬ!'!$A$309:$A$312</xm:f>
          </x14:formula1>
          <xm:sqref>C6</xm:sqref>
        </x14:dataValidation>
        <x14:dataValidation type="list" allowBlank="1" showInputMessage="1" showErrorMessage="1">
          <x14:formula1>
            <xm:f>'ТЕХНИЧЕСКИЙ РАЗДЕЛ, НЕ ТРОГАТЬ!'!$A$320:$A$322</xm:f>
          </x14:formula1>
          <xm:sqref>C7</xm:sqref>
        </x14:dataValidation>
        <x14:dataValidation type="list" allowBlank="1" showInputMessage="1" showErrorMessage="1">
          <x14:formula1>
            <xm:f>'ТЕХНИЧЕСКИЙ РАЗДЕЛ, НЕ ТРОГАТЬ!'!$A$325:$A$326</xm:f>
          </x14:formula1>
          <xm:sqref>C11</xm:sqref>
        </x14:dataValidation>
        <x14:dataValidation type="list" allowBlank="1" showInputMessage="1" showErrorMessage="1">
          <x14:formula1>
            <xm:f>'ТЕХНИЧЕСКИЙ РАЗДЕЛ, НЕ ТРОГАТЬ!'!$A$329:$A$332</xm:f>
          </x14:formula1>
          <xm:sqref>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16" workbookViewId="0">
      <selection activeCell="B24" sqref="B24"/>
    </sheetView>
  </sheetViews>
  <sheetFormatPr defaultRowHeight="15" x14ac:dyDescent="0.25"/>
  <cols>
    <col min="1" max="1" width="5" customWidth="1"/>
    <col min="2" max="2" width="47.28515625" customWidth="1"/>
    <col min="3" max="3" width="44" hidden="1" customWidth="1"/>
    <col min="4" max="4" width="66.42578125" customWidth="1"/>
  </cols>
  <sheetData>
    <row r="2" spans="1:4" ht="37.5" x14ac:dyDescent="0.3">
      <c r="A2" s="47" t="s">
        <v>301</v>
      </c>
      <c r="B2" s="51" t="s">
        <v>49</v>
      </c>
      <c r="C2" s="51"/>
      <c r="D2" s="50"/>
    </row>
    <row r="3" spans="1:4" x14ac:dyDescent="0.25">
      <c r="A3" s="77"/>
      <c r="B3" s="19" t="s">
        <v>289</v>
      </c>
      <c r="C3" s="19" t="s">
        <v>290</v>
      </c>
      <c r="D3" s="21" t="s">
        <v>590</v>
      </c>
    </row>
    <row r="4" spans="1:4" ht="30" x14ac:dyDescent="0.25">
      <c r="A4" s="43">
        <v>1</v>
      </c>
      <c r="B4" s="6" t="s">
        <v>199</v>
      </c>
      <c r="C4" s="6"/>
      <c r="D4" s="7"/>
    </row>
    <row r="5" spans="1:4" ht="30" x14ac:dyDescent="0.25">
      <c r="A5" s="43">
        <v>2</v>
      </c>
      <c r="B5" s="6" t="s">
        <v>302</v>
      </c>
      <c r="C5" s="6"/>
      <c r="D5" s="7"/>
    </row>
    <row r="6" spans="1:4" ht="30" x14ac:dyDescent="0.25">
      <c r="A6" s="43">
        <v>3</v>
      </c>
      <c r="B6" s="6" t="s">
        <v>200</v>
      </c>
      <c r="C6" s="6"/>
      <c r="D6" s="7"/>
    </row>
    <row r="7" spans="1:4" ht="30" x14ac:dyDescent="0.25">
      <c r="A7" s="43">
        <v>4</v>
      </c>
      <c r="B7" s="6" t="s">
        <v>50</v>
      </c>
      <c r="C7" s="6"/>
      <c r="D7" s="7"/>
    </row>
    <row r="8" spans="1:4" ht="45" x14ac:dyDescent="0.25">
      <c r="A8" s="43">
        <v>5</v>
      </c>
      <c r="B8" s="6" t="s">
        <v>53</v>
      </c>
      <c r="C8" s="6"/>
      <c r="D8" s="7"/>
    </row>
    <row r="9" spans="1:4" x14ac:dyDescent="0.25">
      <c r="A9" s="43"/>
      <c r="B9" s="54" t="s">
        <v>201</v>
      </c>
      <c r="C9" s="54"/>
      <c r="D9" s="46"/>
    </row>
    <row r="10" spans="1:4" ht="30" x14ac:dyDescent="0.25">
      <c r="A10" s="43">
        <v>6</v>
      </c>
      <c r="B10" s="6" t="s">
        <v>51</v>
      </c>
      <c r="C10" s="6"/>
      <c r="D10" s="7"/>
    </row>
    <row r="11" spans="1:4" ht="30" x14ac:dyDescent="0.25">
      <c r="A11" s="43">
        <v>7</v>
      </c>
      <c r="B11" s="6" t="s">
        <v>304</v>
      </c>
      <c r="C11" s="6"/>
      <c r="D11" s="7"/>
    </row>
    <row r="12" spans="1:4" ht="30" x14ac:dyDescent="0.25">
      <c r="A12" s="43">
        <v>8</v>
      </c>
      <c r="B12" s="6" t="s">
        <v>52</v>
      </c>
      <c r="C12" s="6"/>
      <c r="D12" s="7"/>
    </row>
    <row r="13" spans="1:4" ht="45" x14ac:dyDescent="0.25">
      <c r="A13" s="43">
        <v>9</v>
      </c>
      <c r="B13" s="6" t="s">
        <v>303</v>
      </c>
      <c r="C13" s="6"/>
      <c r="D13" s="7"/>
    </row>
    <row r="14" spans="1:4" ht="30" x14ac:dyDescent="0.25">
      <c r="A14" s="43"/>
      <c r="B14" s="54" t="s">
        <v>55</v>
      </c>
      <c r="C14" s="54"/>
      <c r="D14" s="46"/>
    </row>
    <row r="15" spans="1:4" ht="39" customHeight="1" x14ac:dyDescent="0.25">
      <c r="A15" s="43">
        <v>10</v>
      </c>
      <c r="B15" s="6" t="s">
        <v>51</v>
      </c>
      <c r="C15" s="6"/>
      <c r="D15" s="7"/>
    </row>
    <row r="16" spans="1:4" ht="30.75" customHeight="1" x14ac:dyDescent="0.25">
      <c r="A16" s="43">
        <v>11</v>
      </c>
      <c r="B16" s="6" t="s">
        <v>304</v>
      </c>
      <c r="C16" s="6"/>
      <c r="D16" s="7"/>
    </row>
    <row r="17" spans="1:4" ht="38.25" customHeight="1" x14ac:dyDescent="0.25">
      <c r="A17" s="43">
        <v>12</v>
      </c>
      <c r="B17" s="6" t="s">
        <v>52</v>
      </c>
      <c r="C17" s="6"/>
      <c r="D17" s="7"/>
    </row>
    <row r="18" spans="1:4" ht="45" x14ac:dyDescent="0.25">
      <c r="A18" s="43">
        <v>13</v>
      </c>
      <c r="B18" s="6" t="s">
        <v>54</v>
      </c>
      <c r="C18" s="6"/>
      <c r="D18" s="7"/>
    </row>
    <row r="19" spans="1:4" ht="29.25" customHeight="1" x14ac:dyDescent="0.25">
      <c r="A19" s="43"/>
      <c r="B19" s="54" t="s">
        <v>56</v>
      </c>
      <c r="C19" s="54"/>
      <c r="D19" s="46"/>
    </row>
    <row r="20" spans="1:4" ht="30" x14ac:dyDescent="0.25">
      <c r="A20" s="43">
        <v>14</v>
      </c>
      <c r="B20" s="6" t="s">
        <v>51</v>
      </c>
      <c r="C20" s="6"/>
      <c r="D20" s="7"/>
    </row>
    <row r="21" spans="1:4" ht="39.75" customHeight="1" x14ac:dyDescent="0.25">
      <c r="A21" s="43">
        <v>15</v>
      </c>
      <c r="B21" s="6" t="s">
        <v>304</v>
      </c>
      <c r="C21" s="6"/>
      <c r="D21" s="7"/>
    </row>
    <row r="22" spans="1:4" ht="30" x14ac:dyDescent="0.25">
      <c r="A22" s="43">
        <v>16</v>
      </c>
      <c r="B22" s="6" t="s">
        <v>52</v>
      </c>
      <c r="C22" s="6"/>
      <c r="D22" s="7"/>
    </row>
    <row r="23" spans="1:4" ht="45" x14ac:dyDescent="0.25">
      <c r="A23" s="43">
        <v>17</v>
      </c>
      <c r="B23" s="6" t="s">
        <v>54</v>
      </c>
      <c r="C23" s="6"/>
      <c r="D23" s="7"/>
    </row>
    <row r="24" spans="1:4" x14ac:dyDescent="0.25">
      <c r="A24" s="43"/>
      <c r="B24" s="6"/>
      <c r="C24" s="6"/>
      <c r="D24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1" workbookViewId="0">
      <selection activeCell="B52" sqref="B52"/>
    </sheetView>
  </sheetViews>
  <sheetFormatPr defaultRowHeight="15" x14ac:dyDescent="0.25"/>
  <cols>
    <col min="1" max="1" width="6" style="44" customWidth="1"/>
    <col min="2" max="2" width="62.85546875" style="1" customWidth="1"/>
    <col min="3" max="3" width="70.85546875" style="32" customWidth="1"/>
    <col min="4" max="4" width="27.5703125" customWidth="1"/>
  </cols>
  <sheetData>
    <row r="1" spans="1:4" ht="37.5" x14ac:dyDescent="0.3">
      <c r="A1" s="47" t="s">
        <v>305</v>
      </c>
      <c r="B1" s="51" t="s">
        <v>85</v>
      </c>
      <c r="C1" s="51"/>
      <c r="D1" s="50"/>
    </row>
    <row r="2" spans="1:4" ht="42.75" customHeight="1" x14ac:dyDescent="0.25">
      <c r="A2" s="78"/>
      <c r="B2" s="21" t="s">
        <v>289</v>
      </c>
      <c r="C2" s="21" t="s">
        <v>290</v>
      </c>
      <c r="D2" s="21" t="s">
        <v>381</v>
      </c>
    </row>
    <row r="3" spans="1:4" ht="45" x14ac:dyDescent="0.25">
      <c r="A3" s="84">
        <v>1</v>
      </c>
      <c r="B3" s="25" t="s">
        <v>709</v>
      </c>
      <c r="C3" s="22"/>
      <c r="D3" s="22"/>
    </row>
    <row r="4" spans="1:4" x14ac:dyDescent="0.25">
      <c r="A4" s="84">
        <v>2</v>
      </c>
      <c r="B4" s="25" t="s">
        <v>713</v>
      </c>
      <c r="C4" s="22"/>
      <c r="D4" s="22"/>
    </row>
    <row r="5" spans="1:4" ht="30" x14ac:dyDescent="0.25">
      <c r="A5" s="84">
        <v>3</v>
      </c>
      <c r="B5" s="25" t="s">
        <v>720</v>
      </c>
      <c r="C5" s="22"/>
      <c r="D5" s="22"/>
    </row>
    <row r="6" spans="1:4" ht="30" x14ac:dyDescent="0.25">
      <c r="A6" s="84">
        <v>4</v>
      </c>
      <c r="B6" s="25" t="s">
        <v>721</v>
      </c>
      <c r="C6" s="22"/>
      <c r="D6" s="22"/>
    </row>
    <row r="7" spans="1:4" ht="30" x14ac:dyDescent="0.25">
      <c r="A7" s="84">
        <v>5</v>
      </c>
      <c r="B7" s="25" t="s">
        <v>724</v>
      </c>
      <c r="C7" s="22"/>
      <c r="D7" s="22"/>
    </row>
    <row r="8" spans="1:4" s="23" customFormat="1" ht="30" x14ac:dyDescent="0.25">
      <c r="A8" s="84">
        <v>6</v>
      </c>
      <c r="B8" s="25" t="s">
        <v>132</v>
      </c>
      <c r="C8" s="22"/>
      <c r="D8" s="24"/>
    </row>
    <row r="9" spans="1:4" s="23" customFormat="1" x14ac:dyDescent="0.25">
      <c r="A9" s="84">
        <v>7</v>
      </c>
      <c r="B9" s="25" t="s">
        <v>687</v>
      </c>
      <c r="C9" s="22"/>
      <c r="D9" s="24"/>
    </row>
    <row r="10" spans="1:4" s="23" customFormat="1" ht="45" x14ac:dyDescent="0.25">
      <c r="A10" s="84">
        <v>8</v>
      </c>
      <c r="B10" s="25" t="s">
        <v>133</v>
      </c>
      <c r="C10" s="22"/>
      <c r="D10" s="24"/>
    </row>
    <row r="11" spans="1:4" s="23" customFormat="1" x14ac:dyDescent="0.25">
      <c r="A11" s="84">
        <v>9</v>
      </c>
      <c r="B11" s="25" t="s">
        <v>134</v>
      </c>
      <c r="C11" s="22"/>
      <c r="D11" s="24"/>
    </row>
    <row r="12" spans="1:4" x14ac:dyDescent="0.25">
      <c r="A12" s="84">
        <v>10</v>
      </c>
      <c r="B12" s="25" t="s">
        <v>135</v>
      </c>
      <c r="C12" s="22"/>
      <c r="D12" s="24"/>
    </row>
    <row r="13" spans="1:4" ht="42" customHeight="1" x14ac:dyDescent="0.25">
      <c r="A13" s="84">
        <v>11</v>
      </c>
      <c r="B13" s="6" t="s">
        <v>700</v>
      </c>
      <c r="C13" s="6"/>
      <c r="D13" s="7"/>
    </row>
    <row r="14" spans="1:4" ht="42" customHeight="1" x14ac:dyDescent="0.25">
      <c r="A14" s="84">
        <v>12</v>
      </c>
      <c r="B14" s="6" t="s">
        <v>701</v>
      </c>
      <c r="C14" s="6"/>
      <c r="D14" s="7"/>
    </row>
    <row r="15" spans="1:4" ht="42" customHeight="1" x14ac:dyDescent="0.3">
      <c r="A15" s="47" t="s">
        <v>306</v>
      </c>
      <c r="B15" s="51" t="s">
        <v>728</v>
      </c>
      <c r="C15" s="51"/>
      <c r="D15" s="50"/>
    </row>
    <row r="16" spans="1:4" ht="24.75" customHeight="1" x14ac:dyDescent="0.25">
      <c r="A16" s="43">
        <v>13</v>
      </c>
      <c r="B16" s="6" t="s">
        <v>702</v>
      </c>
      <c r="C16" s="6"/>
      <c r="D16" s="7"/>
    </row>
    <row r="17" spans="1:4" x14ac:dyDescent="0.25">
      <c r="A17" s="43">
        <v>14</v>
      </c>
      <c r="B17" s="6" t="s">
        <v>90</v>
      </c>
      <c r="C17" s="6"/>
      <c r="D17" s="7"/>
    </row>
    <row r="18" spans="1:4" x14ac:dyDescent="0.25">
      <c r="A18" s="43">
        <v>15</v>
      </c>
      <c r="B18" s="6" t="s">
        <v>730</v>
      </c>
      <c r="C18" s="6"/>
      <c r="D18" s="7"/>
    </row>
    <row r="19" spans="1:4" x14ac:dyDescent="0.25">
      <c r="A19" s="43">
        <v>16</v>
      </c>
      <c r="B19" s="6" t="s">
        <v>729</v>
      </c>
      <c r="C19" s="6"/>
      <c r="D19" s="7"/>
    </row>
    <row r="20" spans="1:4" ht="30" x14ac:dyDescent="0.25">
      <c r="A20" s="43">
        <v>17</v>
      </c>
      <c r="B20" s="6" t="s">
        <v>725</v>
      </c>
      <c r="C20" s="6"/>
      <c r="D20" s="7"/>
    </row>
    <row r="21" spans="1:4" ht="30" x14ac:dyDescent="0.25">
      <c r="A21" s="43">
        <v>18</v>
      </c>
      <c r="B21" s="6" t="s">
        <v>743</v>
      </c>
      <c r="C21" s="62"/>
      <c r="D21" s="7"/>
    </row>
    <row r="22" spans="1:4" s="23" customFormat="1" ht="30" x14ac:dyDescent="0.25">
      <c r="A22" s="43">
        <v>19</v>
      </c>
      <c r="B22" s="6" t="s">
        <v>737</v>
      </c>
      <c r="C22" s="6"/>
      <c r="D22" s="7"/>
    </row>
    <row r="23" spans="1:4" s="23" customFormat="1" x14ac:dyDescent="0.25">
      <c r="A23" s="43">
        <v>20</v>
      </c>
      <c r="B23" s="6" t="s">
        <v>726</v>
      </c>
      <c r="C23" s="6"/>
      <c r="D23" s="7"/>
    </row>
    <row r="24" spans="1:4" x14ac:dyDescent="0.25">
      <c r="A24" s="43">
        <v>21</v>
      </c>
      <c r="B24" s="6" t="s">
        <v>744</v>
      </c>
      <c r="C24" s="6"/>
      <c r="D24" s="7"/>
    </row>
    <row r="25" spans="1:4" x14ac:dyDescent="0.25">
      <c r="A25" s="43">
        <v>22</v>
      </c>
      <c r="B25" s="6" t="s">
        <v>91</v>
      </c>
      <c r="C25" s="6"/>
      <c r="D25" s="7"/>
    </row>
    <row r="26" spans="1:4" x14ac:dyDescent="0.25">
      <c r="A26" s="43">
        <v>23</v>
      </c>
      <c r="B26" s="6" t="s">
        <v>751</v>
      </c>
      <c r="C26" s="6"/>
      <c r="D26" s="7"/>
    </row>
    <row r="27" spans="1:4" x14ac:dyDescent="0.25">
      <c r="A27" s="43">
        <v>24</v>
      </c>
      <c r="B27" s="6" t="s">
        <v>753</v>
      </c>
      <c r="C27" s="6"/>
      <c r="D27" s="7"/>
    </row>
    <row r="28" spans="1:4" ht="30" x14ac:dyDescent="0.25">
      <c r="A28" s="43">
        <v>25</v>
      </c>
      <c r="B28" s="6" t="s">
        <v>727</v>
      </c>
      <c r="C28" s="6"/>
      <c r="D28" s="7"/>
    </row>
    <row r="29" spans="1:4" ht="37.5" x14ac:dyDescent="0.3">
      <c r="A29" s="47" t="s">
        <v>307</v>
      </c>
      <c r="B29" s="51" t="s">
        <v>767</v>
      </c>
      <c r="C29" s="51"/>
      <c r="D29" s="50"/>
    </row>
    <row r="30" spans="1:4" ht="45" x14ac:dyDescent="0.25">
      <c r="A30" s="28">
        <v>26</v>
      </c>
      <c r="B30" s="25" t="s">
        <v>759</v>
      </c>
      <c r="C30" s="22"/>
      <c r="D30" s="24"/>
    </row>
    <row r="31" spans="1:4" x14ac:dyDescent="0.25">
      <c r="A31" s="28">
        <v>27</v>
      </c>
      <c r="B31" s="25" t="s">
        <v>258</v>
      </c>
      <c r="C31" s="25"/>
      <c r="D31" s="40"/>
    </row>
    <row r="32" spans="1:4" x14ac:dyDescent="0.25">
      <c r="A32" s="28">
        <v>28</v>
      </c>
      <c r="B32" s="25" t="s">
        <v>262</v>
      </c>
      <c r="C32" s="25"/>
      <c r="D32" s="40"/>
    </row>
    <row r="33" spans="1:4" x14ac:dyDescent="0.25">
      <c r="A33" s="28">
        <v>29</v>
      </c>
      <c r="B33" s="25" t="s">
        <v>760</v>
      </c>
      <c r="C33" s="25"/>
      <c r="D33" s="40"/>
    </row>
    <row r="34" spans="1:4" ht="30" x14ac:dyDescent="0.25">
      <c r="A34" s="28">
        <v>30</v>
      </c>
      <c r="B34" s="6" t="s">
        <v>266</v>
      </c>
      <c r="C34" s="6"/>
      <c r="D34" s="7"/>
    </row>
    <row r="35" spans="1:4" ht="45" x14ac:dyDescent="0.25">
      <c r="A35" s="28">
        <v>31</v>
      </c>
      <c r="B35" s="6" t="s">
        <v>267</v>
      </c>
      <c r="C35" s="6"/>
      <c r="D35" s="7"/>
    </row>
    <row r="36" spans="1:4" ht="45" x14ac:dyDescent="0.25">
      <c r="A36" s="28">
        <v>32</v>
      </c>
      <c r="B36" s="6" t="s">
        <v>268</v>
      </c>
      <c r="C36" s="6"/>
      <c r="D36" s="7"/>
    </row>
    <row r="37" spans="1:4" ht="30" x14ac:dyDescent="0.25">
      <c r="A37" s="28">
        <v>33</v>
      </c>
      <c r="B37" s="6" t="s">
        <v>271</v>
      </c>
      <c r="C37" s="6"/>
      <c r="D37" s="7"/>
    </row>
    <row r="38" spans="1:4" ht="30" x14ac:dyDescent="0.25">
      <c r="A38" s="28">
        <v>34</v>
      </c>
      <c r="B38" s="6" t="s">
        <v>269</v>
      </c>
      <c r="C38" s="6"/>
      <c r="D38" s="7"/>
    </row>
    <row r="39" spans="1:4" s="80" customFormat="1" ht="30" x14ac:dyDescent="0.25">
      <c r="A39" s="28">
        <v>35</v>
      </c>
      <c r="B39" s="65" t="s">
        <v>768</v>
      </c>
      <c r="C39" s="65"/>
      <c r="D39" s="81"/>
    </row>
    <row r="40" spans="1:4" ht="30" x14ac:dyDescent="0.25">
      <c r="A40" s="28">
        <v>36</v>
      </c>
      <c r="B40" s="6" t="s">
        <v>769</v>
      </c>
      <c r="C40" s="6"/>
      <c r="D40" s="7"/>
    </row>
    <row r="41" spans="1:4" x14ac:dyDescent="0.25">
      <c r="A41" s="28">
        <v>37</v>
      </c>
      <c r="B41" s="6" t="s">
        <v>776</v>
      </c>
      <c r="C41" s="6"/>
      <c r="D41" s="7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'ТЕХНИЧЕСКИЙ РАЗДЕЛ, НЕ ТРОГАТЬ!'!$A$207:$A$210</xm:f>
          </x14:formula1>
          <xm:sqref>C30</xm:sqref>
        </x14:dataValidation>
        <x14:dataValidation type="list" allowBlank="1" showInputMessage="1" showErrorMessage="1">
          <x14:formula1>
            <xm:f>'ТЕХНИЧЕСКИЙ РАЗДЕЛ, НЕ ТРОГАТЬ!'!$A$213:$A$216</xm:f>
          </x14:formula1>
          <xm:sqref>C31</xm:sqref>
        </x14:dataValidation>
        <x14:dataValidation type="list" allowBlank="1" showInputMessage="1" showErrorMessage="1">
          <x14:formula1>
            <xm:f>'ТЕХНИЧЕСКИЙ РАЗДЕЛ, НЕ ТРОГАТЬ!'!$A$220:$A$223</xm:f>
          </x14:formula1>
          <xm:sqref>C32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C8:C9</xm:sqref>
        </x14:dataValidation>
        <x14:dataValidation type="list" allowBlank="1" showInputMessage="1" showErrorMessage="1">
          <x14:formula1>
            <xm:f>'ТЕХНИЧЕСКИЙ РАЗДЕЛ, НЕ ТРОГАТЬ!'!$A$503:$A$506</xm:f>
          </x14:formula1>
          <xm:sqref>C10</xm:sqref>
        </x14:dataValidation>
        <x14:dataValidation type="list" allowBlank="1" showInputMessage="1" showErrorMessage="1">
          <x14:formula1>
            <xm:f>'ТЕХНИЧЕСКИЙ РАЗДЕЛ, НЕ ТРОГАТЬ!'!$A$509:$A$512</xm:f>
          </x14:formula1>
          <xm:sqref>C11</xm:sqref>
        </x14:dataValidation>
        <x14:dataValidation type="list" allowBlank="1" showInputMessage="1" showErrorMessage="1">
          <x14:formula1>
            <xm:f>'ТЕХНИЧЕСКИЙ РАЗДЕЛ, НЕ ТРОГАТЬ!'!$A$515:$A$520</xm:f>
          </x14:formula1>
          <xm:sqref>C12</xm:sqref>
        </x14:dataValidation>
        <x14:dataValidation type="list" allowBlank="1" showInputMessage="1" showErrorMessage="1">
          <x14:formula1>
            <xm:f>'ТЕХНИЧЕСКИЙ РАЗДЕЛ, НЕ ТРОГАТЬ!'!$A$413:$A$415</xm:f>
          </x14:formula1>
          <xm:sqref>C13:C14 C7</xm:sqref>
        </x14:dataValidation>
        <x14:dataValidation type="list" allowBlank="1" showInputMessage="1" showErrorMessage="1">
          <x14:formula1>
            <xm:f>'ТЕХНИЧЕСКИЙ РАЗДЕЛ, НЕ ТРОГАТЬ!'!$A$523:$A$527</xm:f>
          </x14:formula1>
          <xm:sqref>C16</xm:sqref>
        </x14:dataValidation>
        <x14:dataValidation type="list" allowBlank="1" showInputMessage="1" showErrorMessage="1">
          <x14:formula1>
            <xm:f>'ТЕХНИЧЕСКИЙ РАЗДЕЛ, НЕ ТРОГАТЬ!'!$A$530:$A$532</xm:f>
          </x14:formula1>
          <xm:sqref>C17</xm:sqref>
        </x14:dataValidation>
        <x14:dataValidation type="list" allowBlank="1" showInputMessage="1" showErrorMessage="1">
          <x14:formula1>
            <xm:f>'ТЕХНИЧЕСКИЙ РАЗДЕЛ, НЕ ТРОГАТЬ!'!$A$535:$A$538</xm:f>
          </x14:formula1>
          <xm:sqref>C3</xm:sqref>
        </x14:dataValidation>
        <x14:dataValidation type="list" allowBlank="1" showInputMessage="1" showErrorMessage="1">
          <x14:formula1>
            <xm:f>'ТЕХНИЧЕСКИЙ РАЗДЕЛ, НЕ ТРОГАТЬ!'!$A$541:$A$547</xm:f>
          </x14:formula1>
          <xm:sqref>C4</xm:sqref>
        </x14:dataValidation>
        <x14:dataValidation type="list" allowBlank="1" showInputMessage="1" showErrorMessage="1">
          <x14:formula1>
            <xm:f>'ТЕХНИЧЕСКИЙ РАЗДЕЛ, НЕ ТРОГАТЬ!'!$A$542:$A$545</xm:f>
          </x14:formula1>
          <xm:sqref>C5</xm:sqref>
        </x14:dataValidation>
        <x14:dataValidation type="list" allowBlank="1" showInputMessage="1" showErrorMessage="1">
          <x14:formula1>
            <xm:f>'ТЕХНИЧЕСКИЙ РАЗДЕЛ, НЕ ТРОГАТЬ!'!$A$550:$A$553</xm:f>
          </x14:formula1>
          <xm:sqref>C6</xm:sqref>
        </x14:dataValidation>
        <x14:dataValidation type="list" allowBlank="1" showInputMessage="1" showErrorMessage="1">
          <x14:formula1>
            <xm:f>'ТЕХНИЧЕСКИЙ РАЗДЕЛ, НЕ ТРОГАТЬ!'!$A$556:$A$559</xm:f>
          </x14:formula1>
          <xm:sqref>C18 C21 C23</xm:sqref>
        </x14:dataValidation>
        <x14:dataValidation type="list" allowBlank="1" showInputMessage="1" showErrorMessage="1">
          <x14:formula1>
            <xm:f>'ТЕХНИЧЕСКИЙ РАЗДЕЛ, НЕ ТРОГАТЬ!'!$A$562:$A$565</xm:f>
          </x14:formula1>
          <xm:sqref>C19:C20</xm:sqref>
        </x14:dataValidation>
        <x14:dataValidation type="list" allowBlank="1" showInputMessage="1" showErrorMessage="1">
          <x14:formula1>
            <xm:f>'ТЕХНИЧЕСКИЙ РАЗДЕЛ, НЕ ТРОГАТЬ!'!$A$568:$A$572</xm:f>
          </x14:formula1>
          <xm:sqref>C22</xm:sqref>
        </x14:dataValidation>
        <x14:dataValidation type="list" allowBlank="1" showInputMessage="1" showErrorMessage="1">
          <x14:formula1>
            <xm:f>'ТЕХНИЧЕСКИЙ РАЗДЕЛ, НЕ ТРОГАТЬ!'!$A$575:$A$579</xm:f>
          </x14:formula1>
          <xm:sqref>C24</xm:sqref>
        </x14:dataValidation>
        <x14:dataValidation type="list" allowBlank="1" showInputMessage="1" showErrorMessage="1">
          <x14:formula1>
            <xm:f>'ТЕХНИЧЕСКИЙ РАЗДЕЛ, НЕ ТРОГАТЬ!'!$A$582:$A$584</xm:f>
          </x14:formula1>
          <xm:sqref>C25</xm:sqref>
        </x14:dataValidation>
        <x14:dataValidation type="list" allowBlank="1" showInputMessage="1" showErrorMessage="1">
          <x14:formula1>
            <xm:f>'ТЕХНИЧЕСКИЙ РАЗДЕЛ, НЕ ТРОГАТЬ!'!$A$588:$A$591</xm:f>
          </x14:formula1>
          <xm:sqref>C26</xm:sqref>
        </x14:dataValidation>
        <x14:dataValidation type="list" allowBlank="1" showInputMessage="1" showErrorMessage="1">
          <x14:formula1>
            <xm:f>'ТЕХНИЧЕСКИЙ РАЗДЕЛ, НЕ ТРОГАТЬ!'!$A$594:$A$597</xm:f>
          </x14:formula1>
          <xm:sqref>C27</xm:sqref>
        </x14:dataValidation>
        <x14:dataValidation type="list" allowBlank="1" showInputMessage="1" showErrorMessage="1">
          <x14:formula1>
            <xm:f>'ТЕХНИЧЕСКИЙ РАЗДЕЛ, НЕ ТРОГАТЬ!'!$A$600:$A$602</xm:f>
          </x14:formula1>
          <xm:sqref>C28</xm:sqref>
        </x14:dataValidation>
        <x14:dataValidation type="list" allowBlank="1" showInputMessage="1" showErrorMessage="1">
          <x14:formula1>
            <xm:f>'ТЕХНИЧЕСКИЙ РАЗДЕЛ, НЕ ТРОГАТЬ!'!$A$605:$A$608</xm:f>
          </x14:formula1>
          <xm:sqref>C33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C34:C36 C38</xm:sqref>
        </x14:dataValidation>
        <x14:dataValidation type="list" allowBlank="1" showInputMessage="1" showErrorMessage="1">
          <x14:formula1>
            <xm:f>'ТЕХНИЧЕСКИЙ РАЗДЕЛ, НЕ ТРОГАТЬ!'!$A$611:$A$614</xm:f>
          </x14:formula1>
          <xm:sqref>C37</xm:sqref>
        </x14:dataValidation>
        <x14:dataValidation type="list" allowBlank="1" showInputMessage="1" showErrorMessage="1">
          <x14:formula1>
            <xm:f>'ТЕХНИЧЕСКИЙ РАЗДЕЛ, НЕ ТРОГАТЬ!'!$A$617:$A$620</xm:f>
          </x14:formula1>
          <xm:sqref>C39</xm:sqref>
        </x14:dataValidation>
        <x14:dataValidation type="list" allowBlank="1" showInputMessage="1" showErrorMessage="1">
          <x14:formula1>
            <xm:f>'ТЕХНИЧЕСКИЙ РАЗДЕЛ, НЕ ТРОГАТЬ!'!$A$623:$A$626</xm:f>
          </x14:formula1>
          <xm:sqref>C40</xm:sqref>
        </x14:dataValidation>
        <x14:dataValidation type="list" allowBlank="1" showInputMessage="1" showErrorMessage="1">
          <x14:formula1>
            <xm:f>'ТЕХНИЧЕСКИЙ РАЗДЕЛ, НЕ ТРОГАТЬ!'!$A$629:$A$632</xm:f>
          </x14:formula1>
          <xm:sqref>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1" workbookViewId="0">
      <selection activeCell="C33" sqref="C33"/>
    </sheetView>
  </sheetViews>
  <sheetFormatPr defaultRowHeight="15" x14ac:dyDescent="0.25"/>
  <cols>
    <col min="1" max="1" width="6.42578125" customWidth="1"/>
    <col min="2" max="2" width="54.5703125" customWidth="1"/>
    <col min="3" max="3" width="78.28515625" customWidth="1"/>
    <col min="4" max="4" width="31.28515625" customWidth="1"/>
  </cols>
  <sheetData>
    <row r="1" spans="1:5" ht="37.5" x14ac:dyDescent="0.3">
      <c r="A1" s="47" t="s">
        <v>309</v>
      </c>
      <c r="B1" s="51" t="s">
        <v>83</v>
      </c>
      <c r="C1" s="51"/>
      <c r="D1" s="50"/>
    </row>
    <row r="2" spans="1:5" ht="45" x14ac:dyDescent="0.25">
      <c r="A2" s="78"/>
      <c r="B2" s="21" t="s">
        <v>289</v>
      </c>
      <c r="C2" s="21" t="s">
        <v>290</v>
      </c>
      <c r="D2" s="21" t="s">
        <v>381</v>
      </c>
    </row>
    <row r="3" spans="1:5" x14ac:dyDescent="0.25">
      <c r="A3" s="28">
        <v>1</v>
      </c>
      <c r="B3" s="25" t="s">
        <v>165</v>
      </c>
      <c r="C3" s="22"/>
      <c r="D3" s="24"/>
    </row>
    <row r="4" spans="1:5" x14ac:dyDescent="0.25">
      <c r="A4" s="28">
        <v>2</v>
      </c>
      <c r="B4" s="25" t="s">
        <v>166</v>
      </c>
      <c r="C4" s="22"/>
      <c r="D4" s="24"/>
    </row>
    <row r="5" spans="1:5" ht="30" x14ac:dyDescent="0.25">
      <c r="A5" s="28">
        <v>3</v>
      </c>
      <c r="B5" s="25" t="s">
        <v>150</v>
      </c>
      <c r="C5" s="6"/>
      <c r="D5" s="24"/>
    </row>
    <row r="6" spans="1:5" ht="30" x14ac:dyDescent="0.25">
      <c r="A6" s="28">
        <v>4</v>
      </c>
      <c r="B6" s="25" t="s">
        <v>594</v>
      </c>
      <c r="C6" s="6"/>
      <c r="D6" s="24"/>
      <c r="E6" s="59"/>
    </row>
    <row r="7" spans="1:5" ht="30" x14ac:dyDescent="0.25">
      <c r="A7" s="28">
        <v>5</v>
      </c>
      <c r="B7" s="25" t="s">
        <v>791</v>
      </c>
      <c r="C7" s="6"/>
      <c r="D7" s="24"/>
      <c r="E7" s="59"/>
    </row>
    <row r="8" spans="1:5" ht="75" x14ac:dyDescent="0.25">
      <c r="A8" s="28">
        <v>6</v>
      </c>
      <c r="B8" s="25" t="s">
        <v>792</v>
      </c>
      <c r="C8" s="22"/>
      <c r="D8" s="24"/>
    </row>
    <row r="9" spans="1:5" ht="30" x14ac:dyDescent="0.25">
      <c r="A9" s="28">
        <v>7</v>
      </c>
      <c r="B9" s="25" t="s">
        <v>603</v>
      </c>
      <c r="C9" s="6"/>
      <c r="D9" s="24"/>
      <c r="E9" s="59"/>
    </row>
    <row r="10" spans="1:5" x14ac:dyDescent="0.25">
      <c r="A10" s="28">
        <v>8</v>
      </c>
      <c r="B10" s="25" t="s">
        <v>185</v>
      </c>
      <c r="C10" s="22"/>
      <c r="D10" s="24"/>
    </row>
    <row r="11" spans="1:5" ht="30" x14ac:dyDescent="0.25">
      <c r="A11" s="28">
        <v>9</v>
      </c>
      <c r="B11" s="25" t="s">
        <v>189</v>
      </c>
      <c r="C11" s="22"/>
      <c r="D11" s="24"/>
    </row>
    <row r="12" spans="1:5" ht="30" x14ac:dyDescent="0.25">
      <c r="A12" s="28">
        <v>10</v>
      </c>
      <c r="B12" s="25" t="s">
        <v>240</v>
      </c>
      <c r="C12" s="22"/>
      <c r="D12" s="24"/>
    </row>
    <row r="13" spans="1:5" ht="30" x14ac:dyDescent="0.25">
      <c r="A13" s="28">
        <v>11</v>
      </c>
      <c r="B13" s="25" t="s">
        <v>206</v>
      </c>
      <c r="C13" s="22"/>
      <c r="D13" s="24"/>
    </row>
    <row r="14" spans="1:5" ht="30" x14ac:dyDescent="0.25">
      <c r="A14" s="28">
        <v>12</v>
      </c>
      <c r="B14" s="25" t="s">
        <v>357</v>
      </c>
      <c r="C14" s="22"/>
      <c r="D14" s="24"/>
    </row>
    <row r="15" spans="1:5" ht="45" x14ac:dyDescent="0.25">
      <c r="A15" s="28">
        <v>13</v>
      </c>
      <c r="B15" s="25" t="s">
        <v>152</v>
      </c>
      <c r="C15" s="22"/>
      <c r="D15" s="24"/>
    </row>
    <row r="16" spans="1:5" x14ac:dyDescent="0.25">
      <c r="A16" s="28">
        <v>14</v>
      </c>
      <c r="B16" s="25" t="s">
        <v>153</v>
      </c>
      <c r="C16" s="22"/>
      <c r="D16" s="24"/>
    </row>
    <row r="17" spans="1:4" ht="30" x14ac:dyDescent="0.25">
      <c r="A17" s="28">
        <v>15</v>
      </c>
      <c r="B17" s="25" t="s">
        <v>606</v>
      </c>
      <c r="C17" s="6"/>
      <c r="D17" s="24"/>
    </row>
    <row r="18" spans="1:4" ht="30" x14ac:dyDescent="0.25">
      <c r="A18" s="28">
        <v>16</v>
      </c>
      <c r="B18" s="25" t="s">
        <v>154</v>
      </c>
      <c r="C18" s="22"/>
      <c r="D18" s="24"/>
    </row>
    <row r="19" spans="1:4" ht="30" x14ac:dyDescent="0.25">
      <c r="A19" s="28">
        <v>17</v>
      </c>
      <c r="B19" s="25" t="s">
        <v>155</v>
      </c>
      <c r="C19" s="6"/>
      <c r="D19" s="24"/>
    </row>
    <row r="20" spans="1:4" ht="30" x14ac:dyDescent="0.25">
      <c r="A20" s="28">
        <v>18</v>
      </c>
      <c r="B20" s="25" t="s">
        <v>610</v>
      </c>
      <c r="C20" s="6"/>
      <c r="D20" s="24"/>
    </row>
    <row r="21" spans="1:4" ht="30" x14ac:dyDescent="0.25">
      <c r="A21" s="28">
        <v>19</v>
      </c>
      <c r="B21" s="25" t="s">
        <v>245</v>
      </c>
      <c r="C21" s="6"/>
      <c r="D21" s="24"/>
    </row>
    <row r="22" spans="1:4" x14ac:dyDescent="0.25">
      <c r="A22" s="28">
        <v>20</v>
      </c>
      <c r="B22" s="25" t="s">
        <v>246</v>
      </c>
      <c r="C22" s="6"/>
      <c r="D22" s="24"/>
    </row>
    <row r="23" spans="1:4" ht="45" x14ac:dyDescent="0.25">
      <c r="A23" s="28">
        <v>21</v>
      </c>
      <c r="B23" s="20" t="s">
        <v>159</v>
      </c>
      <c r="C23" s="20"/>
      <c r="D23" s="24"/>
    </row>
    <row r="24" spans="1:4" ht="45" x14ac:dyDescent="0.25">
      <c r="A24" s="28">
        <v>22</v>
      </c>
      <c r="B24" s="20" t="s">
        <v>160</v>
      </c>
      <c r="C24" s="20"/>
      <c r="D24" s="24"/>
    </row>
    <row r="25" spans="1:4" ht="45" x14ac:dyDescent="0.25">
      <c r="A25" s="28">
        <v>23</v>
      </c>
      <c r="B25" s="20" t="s">
        <v>161</v>
      </c>
      <c r="C25" s="20"/>
      <c r="D25" s="24"/>
    </row>
    <row r="26" spans="1:4" ht="30" x14ac:dyDescent="0.25">
      <c r="A26" s="28">
        <v>24</v>
      </c>
      <c r="B26" s="20" t="s">
        <v>194</v>
      </c>
      <c r="C26" s="6"/>
      <c r="D26" s="24"/>
    </row>
    <row r="27" spans="1:4" x14ac:dyDescent="0.25">
      <c r="A27" s="7"/>
    </row>
    <row r="28" spans="1:4" ht="18.75" x14ac:dyDescent="0.3">
      <c r="A28" s="47" t="s">
        <v>310</v>
      </c>
      <c r="B28" s="51" t="s">
        <v>86</v>
      </c>
      <c r="C28" s="51"/>
      <c r="D28" s="50"/>
    </row>
    <row r="29" spans="1:4" ht="45" x14ac:dyDescent="0.25">
      <c r="A29" s="28">
        <v>25</v>
      </c>
      <c r="B29" s="25" t="s">
        <v>793</v>
      </c>
      <c r="C29" s="20"/>
      <c r="D29" s="7"/>
    </row>
    <row r="30" spans="1:4" x14ac:dyDescent="0.25">
      <c r="A30" s="28">
        <v>26</v>
      </c>
      <c r="B30" s="25" t="s">
        <v>617</v>
      </c>
      <c r="C30" s="20"/>
      <c r="D30" s="7"/>
    </row>
    <row r="31" spans="1:4" x14ac:dyDescent="0.25">
      <c r="A31" s="28">
        <v>27</v>
      </c>
      <c r="B31" s="25" t="s">
        <v>621</v>
      </c>
      <c r="C31" s="20"/>
      <c r="D31" s="7"/>
    </row>
    <row r="32" spans="1:4" ht="30" x14ac:dyDescent="0.25">
      <c r="A32" s="28">
        <v>28</v>
      </c>
      <c r="B32" s="25" t="s">
        <v>162</v>
      </c>
      <c r="C32" s="22"/>
      <c r="D32" s="7"/>
    </row>
    <row r="33" spans="1:4" ht="30" x14ac:dyDescent="0.25">
      <c r="A33" s="28">
        <v>29</v>
      </c>
      <c r="B33" s="82" t="s">
        <v>615</v>
      </c>
      <c r="C33" s="81"/>
      <c r="D33" s="81"/>
    </row>
    <row r="34" spans="1:4" x14ac:dyDescent="0.25">
      <c r="A34" s="28">
        <v>30</v>
      </c>
      <c r="B34" s="82" t="s">
        <v>616</v>
      </c>
      <c r="C34" s="81"/>
      <c r="D34" s="81"/>
    </row>
    <row r="35" spans="1:4" ht="30" x14ac:dyDescent="0.25">
      <c r="A35" s="28">
        <v>31</v>
      </c>
      <c r="B35" s="65" t="s">
        <v>794</v>
      </c>
      <c r="C35" s="81"/>
      <c r="D35" s="81"/>
    </row>
    <row r="36" spans="1:4" x14ac:dyDescent="0.25">
      <c r="A36" s="80"/>
      <c r="B36" s="80"/>
      <c r="C36" s="80"/>
      <c r="D36" s="80"/>
    </row>
    <row r="37" spans="1:4" x14ac:dyDescent="0.25">
      <c r="A37" s="80"/>
      <c r="B37" s="80"/>
      <c r="C37" s="80"/>
      <c r="D37" s="80"/>
    </row>
    <row r="38" spans="1:4" x14ac:dyDescent="0.25">
      <c r="A38" s="80"/>
      <c r="B38" s="80"/>
      <c r="C38" s="80"/>
      <c r="D38" s="8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'ТЕХНИЧЕСКИЙ РАЗДЕЛ, НЕ ТРОГАТЬ!'!$A$413:$A$415</xm:f>
          </x14:formula1>
          <xm:sqref>C22</xm:sqref>
        </x14:dataValidation>
        <x14:dataValidation type="list" allowBlank="1" showInputMessage="1" showErrorMessage="1">
          <x14:formula1>
            <xm:f>'ТЕХНИЧЕСКИЙ РАЗДЕЛ, НЕ ТРОГАТЬ!'!$A$200:$A$203</xm:f>
          </x14:formula1>
          <xm:sqref>C25</xm:sqref>
        </x14:dataValidation>
        <x14:dataValidation type="list" allowBlank="1" showInputMessage="1" showErrorMessage="1">
          <x14:formula1>
            <xm:f>'ТЕХНИЧЕСКИЙ РАЗДЕЛ, НЕ ТРОГАТЬ!'!$A$193:$A$196</xm:f>
          </x14:formula1>
          <xm:sqref>C23</xm:sqref>
        </x14:dataValidation>
        <x14:dataValidation type="list" allowBlank="1" showInputMessage="1" showErrorMessage="1">
          <x14:formula1>
            <xm:f>'ТЕХНИЧЕСКИЙ РАЗДЕЛ, НЕ ТРОГАТЬ!'!$A$186:$A$189</xm:f>
          </x14:formula1>
          <xm:sqref>C12</xm:sqref>
        </x14:dataValidation>
        <x14:dataValidation type="list" allowBlank="1" showInputMessage="1" showErrorMessage="1">
          <x14:formula1>
            <xm:f>'ТЕХНИЧЕСКИЙ РАЗДЕЛ, НЕ ТРОГАТЬ!'!$A$180:$A$183</xm:f>
          </x14:formula1>
          <xm:sqref>C11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C5</xm:sqref>
        </x14:dataValidation>
        <x14:dataValidation type="list" allowBlank="1" showInputMessage="1" showErrorMessage="1">
          <x14:formula1>
            <xm:f>'ТЕХНИЧЕСКИЙ РАЗДЕЛ, НЕ ТРОГАТЬ!'!$A$124:$A$127</xm:f>
          </x14:formula1>
          <xm:sqref>C10</xm:sqref>
        </x14:dataValidation>
        <x14:dataValidation type="list" allowBlank="1" showInputMessage="1" showErrorMessage="1">
          <x14:formula1>
            <xm:f>'ТЕХНИЧЕСКИЙ РАЗДЕЛ, НЕ ТРОГАТЬ!'!$A$388:$A$391</xm:f>
          </x14:formula1>
          <xm:sqref>C3:C4</xm:sqref>
        </x14:dataValidation>
        <x14:dataValidation type="list" allowBlank="1" showInputMessage="1" showErrorMessage="1">
          <x14:formula1>
            <xm:f>'ТЕХНИЧЕСКИЙ РАЗДЕЛ, НЕ ТРОГАТЬ!'!$A$394:$A$398</xm:f>
          </x14:formula1>
          <xm:sqref>C6</xm:sqref>
        </x14:dataValidation>
        <x14:dataValidation type="list" allowBlank="1" showInputMessage="1" showErrorMessage="1">
          <x14:formula1>
            <xm:f>'ТЕХНИЧЕСКИЙ РАЗДЕЛ, НЕ ТРОГАТЬ!'!$A$401:$A$405</xm:f>
          </x14:formula1>
          <xm:sqref>C8</xm:sqref>
        </x14:dataValidation>
        <x14:dataValidation type="list" allowBlank="1" showInputMessage="1" showErrorMessage="1">
          <x14:formula1>
            <xm:f>'ТЕХНИЧЕСКИЙ РАЗДЕЛ, НЕ ТРОГАТЬ!'!$A$293:$A$295</xm:f>
          </x14:formula1>
          <xm:sqref>C7 C9</xm:sqref>
        </x14:dataValidation>
        <x14:dataValidation type="list" allowBlank="1" showInputMessage="1" showErrorMessage="1">
          <x14:formula1>
            <xm:f>'ТЕХНИЧЕСКИЙ РАЗДЕЛ, НЕ ТРОГАТЬ!'!$A$293:$A$294</xm:f>
          </x14:formula1>
          <xm:sqref>C13</xm:sqref>
        </x14:dataValidation>
        <x14:dataValidation type="list" allowBlank="1" showInputMessage="1" showErrorMessage="1">
          <x14:formula1>
            <xm:f>'ТЕХНИЧЕСКИЙ РАЗДЕЛ, НЕ ТРОГАТЬ!'!$A$408:$A$411</xm:f>
          </x14:formula1>
          <xm:sqref>C14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C15:C17 C19 C24 C26 C29 C32</xm:sqref>
        </x14:dataValidation>
        <x14:dataValidation type="list" allowBlank="1" showInputMessage="1" showErrorMessage="1">
          <x14:formula1>
            <xm:f>'ТЕХНИЧЕСКИЙ РАЗДЕЛ, НЕ ТРОГАТЬ!'!$A$418:$A$421</xm:f>
          </x14:formula1>
          <xm:sqref>C18</xm:sqref>
        </x14:dataValidation>
        <x14:dataValidation type="list" allowBlank="1" showInputMessage="1" showErrorMessage="1">
          <x14:formula1>
            <xm:f>'ТЕХНИЧЕСКИЙ РАЗДЕЛ, НЕ ТРОГАТЬ!'!$A$424:$A$428</xm:f>
          </x14:formula1>
          <xm:sqref>C20</xm:sqref>
        </x14:dataValidation>
        <x14:dataValidation type="list" allowBlank="1" showInputMessage="1" showErrorMessage="1">
          <x14:formula1>
            <xm:f>'ТЕХНИЧЕСКИЙ РАЗДЕЛ, НЕ ТРОГАТЬ!'!$A$431:$A$433</xm:f>
          </x14:formula1>
          <xm:sqref>C30</xm:sqref>
        </x14:dataValidation>
        <x14:dataValidation type="list" allowBlank="1" showInputMessage="1" showErrorMessage="1">
          <x14:formula1>
            <xm:f>'ТЕХНИЧЕСКИЙ РАЗДЕЛ, НЕ ТРОГАТЬ!'!$A$413:$A$415</xm:f>
          </x14:formula1>
          <xm:sqref>C31 C33:C34 C21</xm:sqref>
        </x14:dataValidation>
        <x14:dataValidation type="list" allowBlank="1" showInputMessage="1" showErrorMessage="1">
          <x14:formula1>
            <xm:f>'ТЕХНИЧЕСКИЙ РАЗДЕЛ, НЕ ТРОГАТЬ!'!$A$436:$A$439</xm:f>
          </x14:formula1>
          <xm:sqref>C35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7" workbookViewId="0">
      <selection activeCell="B25" sqref="B25"/>
    </sheetView>
  </sheetViews>
  <sheetFormatPr defaultRowHeight="15" x14ac:dyDescent="0.25"/>
  <cols>
    <col min="1" max="1" width="7.28515625" customWidth="1"/>
    <col min="2" max="2" width="49.85546875" customWidth="1"/>
    <col min="3" max="3" width="70.140625" customWidth="1"/>
    <col min="4" max="4" width="35.140625" customWidth="1"/>
  </cols>
  <sheetData>
    <row r="1" spans="1:4" ht="37.5" x14ac:dyDescent="0.3">
      <c r="A1" s="47" t="s">
        <v>312</v>
      </c>
      <c r="B1" s="51" t="s">
        <v>84</v>
      </c>
      <c r="C1" s="51"/>
      <c r="D1" s="50"/>
    </row>
    <row r="2" spans="1:4" ht="30" x14ac:dyDescent="0.25">
      <c r="A2" s="78"/>
      <c r="B2" s="21" t="s">
        <v>289</v>
      </c>
      <c r="C2" s="21" t="s">
        <v>290</v>
      </c>
      <c r="D2" s="21" t="s">
        <v>381</v>
      </c>
    </row>
    <row r="3" spans="1:4" ht="45" x14ac:dyDescent="0.25">
      <c r="A3" s="28">
        <v>1</v>
      </c>
      <c r="B3" s="25" t="s">
        <v>626</v>
      </c>
      <c r="C3" s="22"/>
      <c r="D3" s="45"/>
    </row>
    <row r="4" spans="1:4" ht="45" x14ac:dyDescent="0.25">
      <c r="A4" s="28">
        <v>2</v>
      </c>
      <c r="B4" s="25" t="s">
        <v>278</v>
      </c>
      <c r="C4" s="6"/>
      <c r="D4" s="45"/>
    </row>
    <row r="5" spans="1:4" ht="30" x14ac:dyDescent="0.25">
      <c r="A5" s="28">
        <v>3</v>
      </c>
      <c r="B5" s="25" t="s">
        <v>627</v>
      </c>
      <c r="C5" s="22"/>
      <c r="D5" s="45"/>
    </row>
    <row r="6" spans="1:4" ht="39.75" customHeight="1" x14ac:dyDescent="0.25">
      <c r="A6" s="28">
        <v>4</v>
      </c>
      <c r="B6" s="25" t="s">
        <v>628</v>
      </c>
      <c r="C6" s="22"/>
      <c r="D6" s="45"/>
    </row>
    <row r="7" spans="1:4" ht="30" x14ac:dyDescent="0.25">
      <c r="A7" s="28">
        <v>5</v>
      </c>
      <c r="B7" s="25" t="s">
        <v>629</v>
      </c>
      <c r="C7" s="22"/>
      <c r="D7" s="45"/>
    </row>
    <row r="8" spans="1:4" ht="30" x14ac:dyDescent="0.25">
      <c r="A8" s="28">
        <v>6</v>
      </c>
      <c r="B8" s="25" t="s">
        <v>279</v>
      </c>
      <c r="C8" s="6"/>
      <c r="D8" s="45"/>
    </row>
    <row r="9" spans="1:4" ht="30" x14ac:dyDescent="0.25">
      <c r="A9" s="28">
        <v>7</v>
      </c>
      <c r="B9" s="27" t="s">
        <v>280</v>
      </c>
      <c r="C9" s="6"/>
      <c r="D9" s="7"/>
    </row>
    <row r="10" spans="1:4" ht="30" x14ac:dyDescent="0.25">
      <c r="A10" s="28">
        <v>8</v>
      </c>
      <c r="B10" s="27" t="s">
        <v>314</v>
      </c>
      <c r="C10" s="6"/>
      <c r="D10" s="7"/>
    </row>
    <row r="11" spans="1:4" ht="30" x14ac:dyDescent="0.25">
      <c r="A11" s="28">
        <v>9</v>
      </c>
      <c r="B11" s="27" t="s">
        <v>799</v>
      </c>
      <c r="C11" s="6"/>
      <c r="D11" s="60"/>
    </row>
    <row r="12" spans="1:4" ht="30" x14ac:dyDescent="0.25">
      <c r="A12" s="28">
        <v>10</v>
      </c>
      <c r="B12" s="27" t="s">
        <v>281</v>
      </c>
      <c r="C12" s="6"/>
      <c r="D12" s="60"/>
    </row>
    <row r="13" spans="1:4" ht="60" x14ac:dyDescent="0.25">
      <c r="A13" s="28">
        <v>11</v>
      </c>
      <c r="B13" s="27" t="s">
        <v>282</v>
      </c>
      <c r="C13" s="6"/>
      <c r="D13" s="7"/>
    </row>
    <row r="14" spans="1:4" x14ac:dyDescent="0.25">
      <c r="A14" s="28">
        <v>12</v>
      </c>
      <c r="B14" s="27" t="s">
        <v>287</v>
      </c>
      <c r="C14" s="6"/>
      <c r="D14" s="7"/>
    </row>
    <row r="15" spans="1:4" ht="30" x14ac:dyDescent="0.25">
      <c r="A15" s="28">
        <v>13</v>
      </c>
      <c r="B15" s="27" t="s">
        <v>317</v>
      </c>
      <c r="C15" s="6"/>
      <c r="D15" s="7"/>
    </row>
    <row r="16" spans="1:4" ht="45" x14ac:dyDescent="0.25">
      <c r="A16" s="28">
        <v>14</v>
      </c>
      <c r="B16" s="27" t="s">
        <v>321</v>
      </c>
      <c r="C16" s="6"/>
      <c r="D16" s="7"/>
    </row>
    <row r="17" spans="1:4" ht="45" x14ac:dyDescent="0.25">
      <c r="A17" s="28">
        <v>15</v>
      </c>
      <c r="B17" s="25" t="s">
        <v>156</v>
      </c>
      <c r="C17" s="6"/>
      <c r="D17" s="7"/>
    </row>
    <row r="18" spans="1:4" ht="51" customHeight="1" x14ac:dyDescent="0.25">
      <c r="A18" s="28">
        <v>16</v>
      </c>
      <c r="B18" s="25" t="s">
        <v>157</v>
      </c>
      <c r="C18" s="6"/>
      <c r="D18" s="7"/>
    </row>
    <row r="19" spans="1:4" ht="30" x14ac:dyDescent="0.25">
      <c r="A19" s="28">
        <v>17</v>
      </c>
      <c r="B19" s="20" t="s">
        <v>630</v>
      </c>
      <c r="C19" s="6"/>
      <c r="D19" s="7"/>
    </row>
    <row r="20" spans="1:4" ht="30" x14ac:dyDescent="0.25">
      <c r="A20" s="28">
        <v>18</v>
      </c>
      <c r="B20" s="20" t="s">
        <v>158</v>
      </c>
      <c r="C20" s="6"/>
      <c r="D20" s="7"/>
    </row>
    <row r="21" spans="1:4" ht="30" x14ac:dyDescent="0.25">
      <c r="A21" s="28">
        <v>19</v>
      </c>
      <c r="B21" s="20" t="s">
        <v>360</v>
      </c>
      <c r="C21" s="6"/>
      <c r="D21" s="7"/>
    </row>
    <row r="22" spans="1:4" ht="45" x14ac:dyDescent="0.25">
      <c r="A22" s="28">
        <v>20</v>
      </c>
      <c r="B22" s="20" t="s">
        <v>322</v>
      </c>
      <c r="C22" s="6"/>
      <c r="D22" s="7"/>
    </row>
    <row r="23" spans="1:4" ht="30" x14ac:dyDescent="0.25">
      <c r="A23" s="28">
        <v>21</v>
      </c>
      <c r="B23" s="6" t="s">
        <v>631</v>
      </c>
      <c r="C23" s="7"/>
      <c r="D23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'ТЕХНИЧЕСКИЙ РАЗДЕЛ, НЕ ТРОГАТЬ!'!$A$234:$A$237</xm:f>
          </x14:formula1>
          <xm:sqref>C13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C4</xm:sqref>
        </x14:dataValidation>
        <x14:dataValidation type="list" allowBlank="1" showInputMessage="1" showErrorMessage="1">
          <x14:formula1>
            <xm:f>'ТЕХНИЧЕСКИЙ РАЗДЕЛ, НЕ ТРОГАТЬ!'!$A$240:$A$243</xm:f>
          </x14:formula1>
          <xm:sqref>C14</xm:sqref>
        </x14:dataValidation>
        <x14:dataValidation type="list" allowBlank="1" showInputMessage="1" showErrorMessage="1">
          <x14:formula1>
            <xm:f>'ТЕХНИЧЕСКИЙ РАЗДЕЛ, НЕ ТРОГАТЬ!'!$A$245:$A$248</xm:f>
          </x14:formula1>
          <xm:sqref>C15</xm:sqref>
        </x14:dataValidation>
        <x14:dataValidation type="list" allowBlank="1" showInputMessage="1" showErrorMessage="1">
          <x14:formula1>
            <xm:f>'ТЕХНИЧЕСКИЙ РАЗДЕЛ, НЕ ТРОГАТЬ!'!$A$413:$A$415</xm:f>
          </x14:formula1>
          <xm:sqref>C8 C19 C22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C9 C17:C18 C20:C21</xm:sqref>
        </x14:dataValidation>
        <x14:dataValidation type="list" allowBlank="1" showInputMessage="1" showErrorMessage="1">
          <x14:formula1>
            <xm:f>'ТЕХНИЧЕСКИЙ РАЗДЕЛ, НЕ ТРОГАТЬ!'!$A$442:$A$445</xm:f>
          </x14:formula1>
          <xm:sqref>C23</xm:sqref>
        </x14:dataValidation>
        <x14:dataValidation type="list" allowBlank="1" showInputMessage="1" showErrorMessage="1">
          <x14:formula1>
            <xm:f>'ТЕХНИЧЕСКИЙ РАЗДЕЛ, НЕ ТРОГАТЬ!'!$A$641:$A$644</xm:f>
          </x14:formula1>
          <xm:sqref>C10</xm:sqref>
        </x14:dataValidation>
        <x14:dataValidation type="list" allowBlank="1" showInputMessage="1" showErrorMessage="1">
          <x14:formula1>
            <xm:f>'ТЕХНИЧЕСКИЙ РАЗДЕЛ, НЕ ТРОГАТЬ!'!$A$647:$A$650</xm:f>
          </x14:formula1>
          <xm:sqref>C11</xm:sqref>
        </x14:dataValidation>
        <x14:dataValidation type="list" allowBlank="1" showInputMessage="1" showErrorMessage="1">
          <x14:formula1>
            <xm:f>'ТЕХНИЧЕСКИЙ РАЗДЕЛ, НЕ ТРОГАТЬ!'!$A$653:$A$656</xm:f>
          </x14:formula1>
          <xm:sqref>C12</xm:sqref>
        </x14:dataValidation>
        <x14:dataValidation type="list" allowBlank="1" showInputMessage="1" showErrorMessage="1">
          <x14:formula1>
            <xm:f>'ТЕХНИЧЕСКИЙ РАЗДЕЛ, НЕ ТРОГАТЬ!'!$A$600:$A$601</xm:f>
          </x14:formula1>
          <xm:sqref>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C13" sqref="C13"/>
    </sheetView>
  </sheetViews>
  <sheetFormatPr defaultRowHeight="15" x14ac:dyDescent="0.25"/>
  <cols>
    <col min="1" max="1" width="4.85546875" customWidth="1"/>
    <col min="2" max="2" width="50.28515625" customWidth="1"/>
    <col min="3" max="3" width="72.5703125" customWidth="1"/>
    <col min="4" max="4" width="34" customWidth="1"/>
  </cols>
  <sheetData>
    <row r="1" spans="1:4" ht="18.75" x14ac:dyDescent="0.3">
      <c r="A1" s="47" t="s">
        <v>311</v>
      </c>
      <c r="B1" s="56" t="s">
        <v>142</v>
      </c>
      <c r="C1" s="51"/>
      <c r="D1" s="50"/>
    </row>
    <row r="2" spans="1:4" ht="30" customHeight="1" x14ac:dyDescent="0.25">
      <c r="A2" s="78"/>
      <c r="B2" s="21" t="s">
        <v>289</v>
      </c>
      <c r="C2" s="21" t="s">
        <v>290</v>
      </c>
      <c r="D2" s="21" t="s">
        <v>381</v>
      </c>
    </row>
    <row r="3" spans="1:4" ht="30" x14ac:dyDescent="0.25">
      <c r="A3" s="28">
        <v>1</v>
      </c>
      <c r="B3" s="27" t="s">
        <v>145</v>
      </c>
      <c r="C3" s="6"/>
      <c r="D3" s="7"/>
    </row>
    <row r="4" spans="1:4" ht="30" x14ac:dyDescent="0.25">
      <c r="A4" s="28">
        <v>2</v>
      </c>
      <c r="B4" s="30" t="s">
        <v>146</v>
      </c>
      <c r="C4" s="6"/>
      <c r="D4" s="7"/>
    </row>
    <row r="5" spans="1:4" ht="30" x14ac:dyDescent="0.25">
      <c r="A5" s="28">
        <v>3</v>
      </c>
      <c r="B5" s="30" t="s">
        <v>147</v>
      </c>
      <c r="C5" s="6"/>
      <c r="D5" s="7"/>
    </row>
    <row r="6" spans="1:4" ht="30" x14ac:dyDescent="0.25">
      <c r="A6" s="28">
        <v>4</v>
      </c>
      <c r="B6" s="30" t="s">
        <v>148</v>
      </c>
      <c r="C6" s="6"/>
      <c r="D6" s="7"/>
    </row>
    <row r="7" spans="1:4" ht="45" x14ac:dyDescent="0.25">
      <c r="A7" s="28">
        <v>5</v>
      </c>
      <c r="B7" s="30" t="s">
        <v>149</v>
      </c>
      <c r="C7" s="6"/>
      <c r="D7" s="7"/>
    </row>
    <row r="8" spans="1:4" ht="30" x14ac:dyDescent="0.25">
      <c r="A8" s="28">
        <v>6</v>
      </c>
      <c r="B8" s="30" t="s">
        <v>232</v>
      </c>
      <c r="C8" s="6"/>
      <c r="D8" s="7"/>
    </row>
    <row r="9" spans="1:4" ht="45" x14ac:dyDescent="0.25">
      <c r="A9" s="28">
        <v>7</v>
      </c>
      <c r="B9" s="6" t="s">
        <v>358</v>
      </c>
      <c r="C9" s="6"/>
      <c r="D9" s="7"/>
    </row>
    <row r="10" spans="1:4" ht="45" x14ac:dyDescent="0.25">
      <c r="A10" s="28">
        <v>8</v>
      </c>
      <c r="B10" s="6" t="s">
        <v>645</v>
      </c>
      <c r="C10" s="6"/>
      <c r="D10" s="7"/>
    </row>
    <row r="11" spans="1:4" ht="30" x14ac:dyDescent="0.25">
      <c r="A11" s="28">
        <v>9</v>
      </c>
      <c r="B11" s="30" t="s">
        <v>359</v>
      </c>
      <c r="C11" s="6"/>
      <c r="D11" s="7"/>
    </row>
    <row r="12" spans="1:4" ht="90" x14ac:dyDescent="0.25">
      <c r="A12" s="28">
        <v>10</v>
      </c>
      <c r="B12" s="83" t="s">
        <v>646</v>
      </c>
      <c r="C12" s="7"/>
      <c r="D12" s="7"/>
    </row>
    <row r="13" spans="1:4" x14ac:dyDescent="0.25">
      <c r="A13" s="28">
        <v>11</v>
      </c>
      <c r="B13" s="83" t="s">
        <v>647</v>
      </c>
      <c r="C13" s="7"/>
      <c r="D13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'ТЕХНИЧЕСКИЙ РАЗДЕЛ, НЕ ТРОГАТЬ!'!$A$413:$A$414</xm:f>
          </x14:formula1>
          <xm:sqref>C11:C13</xm:sqref>
        </x14:dataValidation>
        <x14:dataValidation type="list" allowBlank="1" showInputMessage="1" showErrorMessage="1">
          <x14:formula1>
            <xm:f>'ТЕХНИЧЕСКИЙ РАЗДЕЛ, НЕ ТРОГАТЬ!'!$A$83:$A$84</xm:f>
          </x14:formula1>
          <xm:sqref>C3:C4</xm:sqref>
        </x14:dataValidation>
        <x14:dataValidation type="list" allowBlank="1" showInputMessage="1" showErrorMessage="1">
          <x14:formula1>
            <xm:f>'ТЕХНИЧЕСКИЙ РАЗДЕЛ, НЕ ТРОГАТЬ!'!$A$109:$A$112</xm:f>
          </x14:formula1>
          <xm:sqref>C1</xm:sqref>
        </x14:dataValidation>
        <x14:dataValidation type="list" allowBlank="1" showInputMessage="1" showErrorMessage="1">
          <x14:formula1>
            <xm:f>'ТЕХНИЧЕСКИЙ РАЗДЕЛ, НЕ ТРОГАТЬ!'!$A$448:$A$452</xm:f>
          </x14:formula1>
          <xm:sqref>C5</xm:sqref>
        </x14:dataValidation>
        <x14:dataValidation type="list" allowBlank="1" showInputMessage="1" showErrorMessage="1">
          <x14:formula1>
            <xm:f>'ТЕХНИЧЕСКИЙ РАЗДЕЛ, НЕ ТРОГАТЬ!'!$A$455:$A$457</xm:f>
          </x14:formula1>
          <xm:sqref>C6</xm:sqref>
        </x14:dataValidation>
        <x14:dataValidation type="list" allowBlank="1" showInputMessage="1" showErrorMessage="1">
          <x14:formula1>
            <xm:f>'ТЕХНИЧЕСКИЙ РАЗДЕЛ, НЕ ТРОГАТЬ!'!$A$460:$A$464</xm:f>
          </x14:formula1>
          <xm:sqref>C7</xm:sqref>
        </x14:dataValidation>
        <x14:dataValidation type="list" allowBlank="1" showInputMessage="1" showErrorMessage="1">
          <x14:formula1>
            <xm:f>'ТЕХНИЧЕСКИЙ РАЗДЕЛ, НЕ ТРОГАТЬ!'!$A$413:$A$414</xm:f>
          </x14:formula1>
          <xm:sqref>C8:C10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Вводная часть</vt:lpstr>
      <vt:lpstr>отдел маркетинга</vt:lpstr>
      <vt:lpstr>аналитика</vt:lpstr>
      <vt:lpstr>прейскуранты</vt:lpstr>
      <vt:lpstr>УТП, основной мед. профиль</vt:lpstr>
      <vt:lpstr>Рекламная деят-ть</vt:lpstr>
      <vt:lpstr>работа врачей и мед.персонала</vt:lpstr>
      <vt:lpstr>Уровень автоматизации</vt:lpstr>
      <vt:lpstr>Работа с туркомпаниями</vt:lpstr>
      <vt:lpstr>Питание</vt:lpstr>
      <vt:lpstr>Досуг</vt:lpstr>
      <vt:lpstr>Номерной фонд</vt:lpstr>
      <vt:lpstr>экономич.данные</vt:lpstr>
      <vt:lpstr>Потенциал Продаж</vt:lpstr>
      <vt:lpstr>ТЕХНИЧЕСКИЙ РАЗДЕЛ, НЕ ТРОГАТЬ!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2016-08-25T07:38:09Z</dcterms:created>
  <dcterms:modified xsi:type="dcterms:W3CDTF">2019-05-09T16:19:23Z</dcterms:modified>
</cp:coreProperties>
</file>